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020" yWindow="300" windowWidth="11790" windowHeight="11520"/>
  </bookViews>
  <sheets>
    <sheet name="Orçamento CIE (EMPRESA)" sheetId="4" r:id="rId1"/>
  </sheets>
  <externalReferences>
    <externalReference r:id="rId2"/>
  </externalReferences>
  <definedNames>
    <definedName name="_xlnm.Print_Area" localSheetId="0">'Orçamento CIE (EMPRESA)'!$A$1:$I$504</definedName>
    <definedName name="CONCATENAR">CONCATENATE([1]Sinapi!$B1," ",[1]Sinapi!$C1)</definedName>
    <definedName name="LINKBANCO">HYPERLINK("#SINAPI!B" &amp; MATCH([1]Relatórios!$A1&amp;" - "&amp;[1]Relatórios!$F1,[1]Sinapi!$H$1:$H$65536,0),"LINK")</definedName>
    <definedName name="Print_Area_0" localSheetId="0">'Orçamento CIE (EMPRESA)'!$A$1:$H$487</definedName>
    <definedName name="Print_Area_0_0" localSheetId="0">'Orçamento CIE (EMPRESA)'!$A$1:$H$487</definedName>
    <definedName name="_xlnm.Print_Titles" localSheetId="0">'Orçamento CIE (EMPRESA)'!$2:$10</definedName>
  </definedNames>
  <calcPr calcId="145621"/>
</workbook>
</file>

<file path=xl/calcChain.xml><?xml version="1.0" encoding="utf-8"?>
<calcChain xmlns="http://schemas.openxmlformats.org/spreadsheetml/2006/main">
  <c r="G494" i="4" l="1"/>
  <c r="H494" i="4" s="1"/>
  <c r="G493" i="4"/>
  <c r="H493" i="4" s="1"/>
  <c r="G492" i="4"/>
  <c r="E492" i="4"/>
  <c r="H492" i="4" s="1"/>
  <c r="G491" i="4"/>
  <c r="H491" i="4" s="1"/>
  <c r="G490" i="4"/>
  <c r="H490" i="4" s="1"/>
  <c r="G480" i="4"/>
  <c r="H480" i="4" s="1"/>
  <c r="G479" i="4"/>
  <c r="H479" i="4" s="1"/>
  <c r="G478" i="4"/>
  <c r="H478" i="4" s="1"/>
  <c r="G477" i="4"/>
  <c r="H477" i="4" s="1"/>
  <c r="G473" i="4"/>
  <c r="H473" i="4" s="1"/>
  <c r="G471" i="4"/>
  <c r="H471" i="4" s="1"/>
  <c r="G470" i="4"/>
  <c r="H470" i="4" s="1"/>
  <c r="G469" i="4"/>
  <c r="H469" i="4" s="1"/>
  <c r="G468" i="4"/>
  <c r="H468" i="4" s="1"/>
  <c r="G467" i="4"/>
  <c r="H467" i="4" s="1"/>
  <c r="G466" i="4"/>
  <c r="H466" i="4" s="1"/>
  <c r="G464" i="4"/>
  <c r="H464" i="4" s="1"/>
  <c r="G460" i="4"/>
  <c r="H460" i="4" s="1"/>
  <c r="G459" i="4"/>
  <c r="H459" i="4" s="1"/>
  <c r="G458" i="4"/>
  <c r="H458" i="4" s="1"/>
  <c r="G457" i="4"/>
  <c r="H457" i="4" s="1"/>
  <c r="G456" i="4"/>
  <c r="H456" i="4" s="1"/>
  <c r="G455" i="4"/>
  <c r="H455" i="4" s="1"/>
  <c r="G454" i="4"/>
  <c r="H454" i="4" s="1"/>
  <c r="G453" i="4"/>
  <c r="H453" i="4" s="1"/>
  <c r="G452" i="4"/>
  <c r="H452" i="4" s="1"/>
  <c r="G451" i="4"/>
  <c r="H451" i="4" s="1"/>
  <c r="G450" i="4"/>
  <c r="H450" i="4" s="1"/>
  <c r="G449" i="4"/>
  <c r="H449" i="4" s="1"/>
  <c r="G448" i="4"/>
  <c r="H448" i="4" s="1"/>
  <c r="G447" i="4"/>
  <c r="H447" i="4" s="1"/>
  <c r="G446" i="4"/>
  <c r="H446" i="4" s="1"/>
  <c r="G445" i="4"/>
  <c r="H445" i="4" s="1"/>
  <c r="G444" i="4"/>
  <c r="H444" i="4" s="1"/>
  <c r="G441" i="4"/>
  <c r="H441" i="4" s="1"/>
  <c r="G440" i="4"/>
  <c r="H440" i="4" s="1"/>
  <c r="G439" i="4"/>
  <c r="H439" i="4" s="1"/>
  <c r="G438" i="4"/>
  <c r="H438" i="4" s="1"/>
  <c r="G437" i="4"/>
  <c r="H437" i="4" s="1"/>
  <c r="G436" i="4"/>
  <c r="H436" i="4" s="1"/>
  <c r="G435" i="4"/>
  <c r="H435" i="4" s="1"/>
  <c r="G434" i="4"/>
  <c r="H434" i="4" s="1"/>
  <c r="G433" i="4"/>
  <c r="H433" i="4" s="1"/>
  <c r="G431" i="4"/>
  <c r="H431" i="4" s="1"/>
  <c r="G430" i="4"/>
  <c r="H430" i="4" s="1"/>
  <c r="G429" i="4"/>
  <c r="H429" i="4" s="1"/>
  <c r="G428" i="4"/>
  <c r="H428" i="4" s="1"/>
  <c r="G427" i="4"/>
  <c r="H427" i="4" s="1"/>
  <c r="G426" i="4"/>
  <c r="H426" i="4" s="1"/>
  <c r="G425" i="4"/>
  <c r="H425" i="4" s="1"/>
  <c r="G424" i="4"/>
  <c r="H424" i="4" s="1"/>
  <c r="G423" i="4"/>
  <c r="H423" i="4" s="1"/>
  <c r="G422" i="4"/>
  <c r="H422" i="4" s="1"/>
  <c r="G421" i="4"/>
  <c r="H421" i="4" s="1"/>
  <c r="G416" i="4"/>
  <c r="H416" i="4" s="1"/>
  <c r="G415" i="4"/>
  <c r="H415" i="4" s="1"/>
  <c r="G413" i="4"/>
  <c r="H413" i="4" s="1"/>
  <c r="G412" i="4"/>
  <c r="H412" i="4" s="1"/>
  <c r="G411" i="4"/>
  <c r="H411" i="4" s="1"/>
  <c r="G410" i="4"/>
  <c r="H410" i="4" s="1"/>
  <c r="G409" i="4"/>
  <c r="H409" i="4" s="1"/>
  <c r="G408" i="4"/>
  <c r="H408" i="4" s="1"/>
  <c r="G407" i="4"/>
  <c r="H407" i="4" s="1"/>
  <c r="G405" i="4"/>
  <c r="H405" i="4" s="1"/>
  <c r="G404" i="4"/>
  <c r="H404" i="4" s="1"/>
  <c r="G403" i="4"/>
  <c r="H403" i="4" s="1"/>
  <c r="G402" i="4"/>
  <c r="H402" i="4" s="1"/>
  <c r="G401" i="4"/>
  <c r="H401" i="4" s="1"/>
  <c r="G400" i="4"/>
  <c r="H400" i="4" s="1"/>
  <c r="G399" i="4"/>
  <c r="H399" i="4" s="1"/>
  <c r="G398" i="4"/>
  <c r="H398" i="4" s="1"/>
  <c r="G396" i="4"/>
  <c r="H396" i="4" s="1"/>
  <c r="G394" i="4"/>
  <c r="H394" i="4" s="1"/>
  <c r="G393" i="4"/>
  <c r="H393" i="4" s="1"/>
  <c r="G392" i="4"/>
  <c r="H392" i="4" s="1"/>
  <c r="G391" i="4"/>
  <c r="H391" i="4" s="1"/>
  <c r="G390" i="4"/>
  <c r="H390" i="4" s="1"/>
  <c r="G389" i="4"/>
  <c r="H389" i="4" s="1"/>
  <c r="G387" i="4"/>
  <c r="H387" i="4" s="1"/>
  <c r="G386" i="4"/>
  <c r="H386" i="4" s="1"/>
  <c r="G384" i="4"/>
  <c r="H384" i="4" s="1"/>
  <c r="G382" i="4"/>
  <c r="H382" i="4" s="1"/>
  <c r="G380" i="4"/>
  <c r="H380" i="4" s="1"/>
  <c r="G379" i="4"/>
  <c r="H379" i="4" s="1"/>
  <c r="G378" i="4"/>
  <c r="H378" i="4" s="1"/>
  <c r="G377" i="4"/>
  <c r="H377" i="4" s="1"/>
  <c r="G376" i="4"/>
  <c r="H376" i="4" s="1"/>
  <c r="G373" i="4"/>
  <c r="H373" i="4" s="1"/>
  <c r="G372" i="4"/>
  <c r="H372" i="4" s="1"/>
  <c r="G371" i="4"/>
  <c r="H371" i="4" s="1"/>
  <c r="G370" i="4"/>
  <c r="H370" i="4" s="1"/>
  <c r="G369" i="4"/>
  <c r="H369" i="4" s="1"/>
  <c r="G368" i="4"/>
  <c r="H368" i="4" s="1"/>
  <c r="G367" i="4"/>
  <c r="H367" i="4" s="1"/>
  <c r="G366" i="4"/>
  <c r="H366" i="4" s="1"/>
  <c r="G365" i="4"/>
  <c r="H365" i="4" s="1"/>
  <c r="G363" i="4"/>
  <c r="H363" i="4" s="1"/>
  <c r="G362" i="4"/>
  <c r="H362" i="4" s="1"/>
  <c r="G361" i="4"/>
  <c r="H361" i="4" s="1"/>
  <c r="G360" i="4"/>
  <c r="H360" i="4" s="1"/>
  <c r="G359" i="4"/>
  <c r="H359" i="4" s="1"/>
  <c r="G358" i="4"/>
  <c r="H358" i="4" s="1"/>
  <c r="G357" i="4"/>
  <c r="H357" i="4" s="1"/>
  <c r="G354" i="4"/>
  <c r="H354" i="4" s="1"/>
  <c r="G353" i="4"/>
  <c r="H353" i="4" s="1"/>
  <c r="G352" i="4"/>
  <c r="H352" i="4" s="1"/>
  <c r="G351" i="4"/>
  <c r="H351" i="4" s="1"/>
  <c r="G350" i="4"/>
  <c r="H350" i="4" s="1"/>
  <c r="G349" i="4"/>
  <c r="H349" i="4" s="1"/>
  <c r="G348" i="4"/>
  <c r="H348" i="4" s="1"/>
  <c r="G347" i="4"/>
  <c r="H347" i="4" s="1"/>
  <c r="G346" i="4"/>
  <c r="H346" i="4" s="1"/>
  <c r="G344" i="4"/>
  <c r="H344" i="4" s="1"/>
  <c r="G343" i="4"/>
  <c r="H343" i="4" s="1"/>
  <c r="G341" i="4"/>
  <c r="H341" i="4" s="1"/>
  <c r="G340" i="4"/>
  <c r="H340" i="4" s="1"/>
  <c r="G338" i="4"/>
  <c r="H338" i="4" s="1"/>
  <c r="G336" i="4"/>
  <c r="H336" i="4" s="1"/>
  <c r="G334" i="4"/>
  <c r="H334" i="4" s="1"/>
  <c r="G333" i="4"/>
  <c r="H333" i="4" s="1"/>
  <c r="G332" i="4"/>
  <c r="H332" i="4" s="1"/>
  <c r="G331" i="4"/>
  <c r="H331" i="4" s="1"/>
  <c r="G330" i="4"/>
  <c r="H330" i="4" s="1"/>
  <c r="G329" i="4"/>
  <c r="H329" i="4" s="1"/>
  <c r="G326" i="4"/>
  <c r="H326" i="4" s="1"/>
  <c r="G325" i="4"/>
  <c r="H325" i="4" s="1"/>
  <c r="G324" i="4"/>
  <c r="H324" i="4" s="1"/>
  <c r="G323" i="4"/>
  <c r="H323" i="4" s="1"/>
  <c r="G322" i="4"/>
  <c r="H322" i="4" s="1"/>
  <c r="G321" i="4"/>
  <c r="H321" i="4" s="1"/>
  <c r="G320" i="4"/>
  <c r="H320" i="4" s="1"/>
  <c r="G319" i="4"/>
  <c r="H319" i="4" s="1"/>
  <c r="G318" i="4"/>
  <c r="H318" i="4" s="1"/>
  <c r="G317" i="4"/>
  <c r="H317" i="4" s="1"/>
  <c r="G311" i="4"/>
  <c r="H311" i="4" s="1"/>
  <c r="G310" i="4"/>
  <c r="H310" i="4" s="1"/>
  <c r="G309" i="4"/>
  <c r="H309" i="4" s="1"/>
  <c r="G308" i="4"/>
  <c r="H308" i="4" s="1"/>
  <c r="G307" i="4"/>
  <c r="H307" i="4" s="1"/>
  <c r="G306" i="4"/>
  <c r="H306" i="4" s="1"/>
  <c r="G305" i="4"/>
  <c r="H305" i="4" s="1"/>
  <c r="G304" i="4"/>
  <c r="H304" i="4" s="1"/>
  <c r="G302" i="4"/>
  <c r="H302" i="4" s="1"/>
  <c r="G301" i="4"/>
  <c r="H301" i="4" s="1"/>
  <c r="G300" i="4"/>
  <c r="H300" i="4" s="1"/>
  <c r="G299" i="4"/>
  <c r="H299" i="4" s="1"/>
  <c r="G298" i="4"/>
  <c r="H298" i="4" s="1"/>
  <c r="G297" i="4"/>
  <c r="H297" i="4" s="1"/>
  <c r="G296" i="4"/>
  <c r="H296" i="4" s="1"/>
  <c r="G295" i="4"/>
  <c r="H295" i="4" s="1"/>
  <c r="G294" i="4"/>
  <c r="H294" i="4" s="1"/>
  <c r="G293" i="4"/>
  <c r="H293" i="4" s="1"/>
  <c r="G292" i="4"/>
  <c r="H292" i="4" s="1"/>
  <c r="G288" i="4"/>
  <c r="H288" i="4" s="1"/>
  <c r="G287" i="4"/>
  <c r="H287" i="4" s="1"/>
  <c r="G284" i="4"/>
  <c r="H284" i="4" s="1"/>
  <c r="G282" i="4"/>
  <c r="H282" i="4" s="1"/>
  <c r="G281" i="4"/>
  <c r="H281" i="4" s="1"/>
  <c r="G280" i="4"/>
  <c r="H280" i="4" s="1"/>
  <c r="G279" i="4"/>
  <c r="H279" i="4" s="1"/>
  <c r="G278" i="4"/>
  <c r="H278" i="4" s="1"/>
  <c r="G277" i="4"/>
  <c r="H277" i="4" s="1"/>
  <c r="G276" i="4"/>
  <c r="H276" i="4" s="1"/>
  <c r="G275" i="4"/>
  <c r="H275" i="4" s="1"/>
  <c r="G274" i="4"/>
  <c r="H274" i="4" s="1"/>
  <c r="G273" i="4"/>
  <c r="H273" i="4" s="1"/>
  <c r="G272" i="4"/>
  <c r="H272" i="4" s="1"/>
  <c r="G271" i="4"/>
  <c r="H271" i="4" s="1"/>
  <c r="G270" i="4"/>
  <c r="H270" i="4" s="1"/>
  <c r="G269" i="4"/>
  <c r="H269" i="4" s="1"/>
  <c r="G267" i="4"/>
  <c r="H267" i="4" s="1"/>
  <c r="G266" i="4"/>
  <c r="H266" i="4" s="1"/>
  <c r="G265" i="4"/>
  <c r="H265" i="4" s="1"/>
  <c r="H261" i="4"/>
  <c r="G261" i="4"/>
  <c r="G260" i="4"/>
  <c r="H260" i="4" s="1"/>
  <c r="G259" i="4"/>
  <c r="H259" i="4" s="1"/>
  <c r="G258" i="4"/>
  <c r="H258" i="4" s="1"/>
  <c r="H257" i="4"/>
  <c r="G257" i="4"/>
  <c r="G256" i="4"/>
  <c r="H256" i="4" s="1"/>
  <c r="G255" i="4"/>
  <c r="H255" i="4" s="1"/>
  <c r="G254" i="4"/>
  <c r="H254" i="4" s="1"/>
  <c r="H253" i="4"/>
  <c r="G253" i="4"/>
  <c r="G247" i="4"/>
  <c r="H247" i="4" s="1"/>
  <c r="G246" i="4"/>
  <c r="H246" i="4" s="1"/>
  <c r="G245" i="4"/>
  <c r="H245" i="4" s="1"/>
  <c r="G243" i="4"/>
  <c r="H243" i="4" s="1"/>
  <c r="G242" i="4"/>
  <c r="H242" i="4" s="1"/>
  <c r="G241" i="4"/>
  <c r="H241" i="4" s="1"/>
  <c r="G240" i="4"/>
  <c r="H240" i="4" s="1"/>
  <c r="G237" i="4"/>
  <c r="H237" i="4" s="1"/>
  <c r="G236" i="4"/>
  <c r="H236" i="4" s="1"/>
  <c r="G235" i="4"/>
  <c r="H235" i="4" s="1"/>
  <c r="G232" i="4"/>
  <c r="H232" i="4" s="1"/>
  <c r="G229" i="4"/>
  <c r="H229" i="4" s="1"/>
  <c r="G228" i="4"/>
  <c r="H228" i="4" s="1"/>
  <c r="G227" i="4"/>
  <c r="H227" i="4" s="1"/>
  <c r="G225" i="4"/>
  <c r="H225" i="4" s="1"/>
  <c r="G223" i="4"/>
  <c r="H223" i="4" s="1"/>
  <c r="G222" i="4"/>
  <c r="H222" i="4" s="1"/>
  <c r="G221" i="4"/>
  <c r="H221" i="4" s="1"/>
  <c r="G219" i="4"/>
  <c r="H219" i="4" s="1"/>
  <c r="G218" i="4"/>
  <c r="H218" i="4" s="1"/>
  <c r="G217" i="4"/>
  <c r="H217" i="4" s="1"/>
  <c r="G216" i="4"/>
  <c r="H216" i="4" s="1"/>
  <c r="G215" i="4"/>
  <c r="H215" i="4" s="1"/>
  <c r="G214" i="4"/>
  <c r="H214" i="4" s="1"/>
  <c r="G211" i="4"/>
  <c r="H211" i="4" s="1"/>
  <c r="G209" i="4"/>
  <c r="H209" i="4" s="1"/>
  <c r="G208" i="4"/>
  <c r="H208" i="4" s="1"/>
  <c r="G207" i="4"/>
  <c r="H207" i="4" s="1"/>
  <c r="G206" i="4"/>
  <c r="H206" i="4" s="1"/>
  <c r="G205" i="4"/>
  <c r="H205" i="4" s="1"/>
  <c r="G204" i="4"/>
  <c r="H204" i="4" s="1"/>
  <c r="G198" i="4"/>
  <c r="H198" i="4" s="1"/>
  <c r="G197" i="4"/>
  <c r="H197" i="4" s="1"/>
  <c r="G196" i="4"/>
  <c r="H196" i="4" s="1"/>
  <c r="G195" i="4"/>
  <c r="H195" i="4" s="1"/>
  <c r="G193" i="4"/>
  <c r="H193" i="4" s="1"/>
  <c r="G192" i="4"/>
  <c r="H192" i="4" s="1"/>
  <c r="G191" i="4"/>
  <c r="H191" i="4" s="1"/>
  <c r="G190" i="4"/>
  <c r="H190" i="4" s="1"/>
  <c r="G189" i="4"/>
  <c r="H189" i="4" s="1"/>
  <c r="G188" i="4"/>
  <c r="H188" i="4" s="1"/>
  <c r="G187" i="4"/>
  <c r="H187" i="4" s="1"/>
  <c r="G186" i="4"/>
  <c r="H186" i="4" s="1"/>
  <c r="G183" i="4"/>
  <c r="H183" i="4" s="1"/>
  <c r="G182" i="4"/>
  <c r="H182" i="4" s="1"/>
  <c r="G181" i="4"/>
  <c r="H181" i="4" s="1"/>
  <c r="G178" i="4"/>
  <c r="H178" i="4" s="1"/>
  <c r="G177" i="4"/>
  <c r="H177" i="4" s="1"/>
  <c r="G176" i="4"/>
  <c r="H176" i="4" s="1"/>
  <c r="G175" i="4"/>
  <c r="H175" i="4" s="1"/>
  <c r="G174" i="4"/>
  <c r="H174" i="4" s="1"/>
  <c r="G173" i="4"/>
  <c r="H173" i="4" s="1"/>
  <c r="G172" i="4"/>
  <c r="H172" i="4" s="1"/>
  <c r="G169" i="4"/>
  <c r="H169" i="4" s="1"/>
  <c r="G168" i="4"/>
  <c r="H168" i="4" s="1"/>
  <c r="G166" i="4"/>
  <c r="H166" i="4" s="1"/>
  <c r="G165" i="4"/>
  <c r="H165" i="4" s="1"/>
  <c r="G163" i="4"/>
  <c r="H163" i="4" s="1"/>
  <c r="G162" i="4"/>
  <c r="H162" i="4" s="1"/>
  <c r="G161" i="4"/>
  <c r="H161" i="4" s="1"/>
  <c r="G160" i="4"/>
  <c r="H160" i="4" s="1"/>
  <c r="G159" i="4"/>
  <c r="H159" i="4" s="1"/>
  <c r="G157" i="4"/>
  <c r="H157" i="4" s="1"/>
  <c r="G156" i="4"/>
  <c r="H156" i="4" s="1"/>
  <c r="G153" i="4"/>
  <c r="H153" i="4" s="1"/>
  <c r="G151" i="4"/>
  <c r="H151" i="4" s="1"/>
  <c r="G150" i="4"/>
  <c r="H150" i="4" s="1"/>
  <c r="G149" i="4"/>
  <c r="H149" i="4" s="1"/>
  <c r="G148" i="4"/>
  <c r="H148" i="4" s="1"/>
  <c r="G141" i="4"/>
  <c r="H141" i="4" s="1"/>
  <c r="G140" i="4"/>
  <c r="H140" i="4" s="1"/>
  <c r="G139" i="4"/>
  <c r="H139" i="4" s="1"/>
  <c r="G138" i="4"/>
  <c r="H138" i="4" s="1"/>
  <c r="G137" i="4"/>
  <c r="H137" i="4" s="1"/>
  <c r="G136" i="4"/>
  <c r="H136" i="4" s="1"/>
  <c r="G135" i="4"/>
  <c r="H135" i="4" s="1"/>
  <c r="G134" i="4"/>
  <c r="H134" i="4" s="1"/>
  <c r="G133" i="4"/>
  <c r="H133" i="4" s="1"/>
  <c r="G131" i="4"/>
  <c r="H131" i="4" s="1"/>
  <c r="G130" i="4"/>
  <c r="H130" i="4" s="1"/>
  <c r="G129" i="4"/>
  <c r="H129" i="4" s="1"/>
  <c r="G128" i="4"/>
  <c r="H128" i="4" s="1"/>
  <c r="G127" i="4"/>
  <c r="H127" i="4" s="1"/>
  <c r="G126" i="4"/>
  <c r="H126" i="4" s="1"/>
  <c r="G125" i="4"/>
  <c r="H125" i="4" s="1"/>
  <c r="G124" i="4"/>
  <c r="H124" i="4" s="1"/>
  <c r="G123" i="4"/>
  <c r="H123" i="4" s="1"/>
  <c r="G121" i="4"/>
  <c r="H121" i="4" s="1"/>
  <c r="G118" i="4"/>
  <c r="H118" i="4" s="1"/>
  <c r="G117" i="4"/>
  <c r="H117" i="4" s="1"/>
  <c r="G116" i="4"/>
  <c r="H116" i="4" s="1"/>
  <c r="G115" i="4"/>
  <c r="H115" i="4" s="1"/>
  <c r="G113" i="4"/>
  <c r="H113" i="4" s="1"/>
  <c r="G112" i="4"/>
  <c r="H112" i="4" s="1"/>
  <c r="G111" i="4"/>
  <c r="H111" i="4" s="1"/>
  <c r="G110" i="4"/>
  <c r="H110" i="4" s="1"/>
  <c r="G109" i="4"/>
  <c r="H109" i="4" s="1"/>
  <c r="G107" i="4"/>
  <c r="H107" i="4" s="1"/>
  <c r="G102" i="4"/>
  <c r="H102" i="4" s="1"/>
  <c r="G101" i="4"/>
  <c r="H101" i="4" s="1"/>
  <c r="H95" i="4"/>
  <c r="G95" i="4"/>
  <c r="H93" i="4"/>
  <c r="G93" i="4"/>
  <c r="H91" i="4"/>
  <c r="H96" i="4" s="1"/>
  <c r="G91" i="4"/>
  <c r="G87" i="4"/>
  <c r="H87" i="4" s="1"/>
  <c r="G86" i="4"/>
  <c r="H86" i="4" s="1"/>
  <c r="G85" i="4"/>
  <c r="H85" i="4" s="1"/>
  <c r="G84" i="4"/>
  <c r="H84" i="4" s="1"/>
  <c r="G83" i="4"/>
  <c r="H83" i="4" s="1"/>
  <c r="G82" i="4"/>
  <c r="H82" i="4" s="1"/>
  <c r="G80" i="4"/>
  <c r="H80" i="4" s="1"/>
  <c r="G77" i="4"/>
  <c r="H77" i="4" s="1"/>
  <c r="G76" i="4"/>
  <c r="H76" i="4" s="1"/>
  <c r="G75" i="4"/>
  <c r="H75" i="4" s="1"/>
  <c r="G74" i="4"/>
  <c r="H74" i="4" s="1"/>
  <c r="G73" i="4"/>
  <c r="H73" i="4" s="1"/>
  <c r="G72" i="4"/>
  <c r="H72" i="4" s="1"/>
  <c r="G71" i="4"/>
  <c r="H71" i="4" s="1"/>
  <c r="G70" i="4"/>
  <c r="H70" i="4" s="1"/>
  <c r="G68" i="4"/>
  <c r="H68" i="4" s="1"/>
  <c r="G67" i="4"/>
  <c r="H67" i="4" s="1"/>
  <c r="G66" i="4"/>
  <c r="H66" i="4" s="1"/>
  <c r="G65" i="4"/>
  <c r="H65" i="4" s="1"/>
  <c r="G64" i="4"/>
  <c r="H64" i="4" s="1"/>
  <c r="G63" i="4"/>
  <c r="H63" i="4" s="1"/>
  <c r="G62" i="4"/>
  <c r="H62" i="4" s="1"/>
  <c r="G61" i="4"/>
  <c r="H61" i="4" s="1"/>
  <c r="G57" i="4"/>
  <c r="H57" i="4" s="1"/>
  <c r="G56" i="4"/>
  <c r="H56" i="4" s="1"/>
  <c r="G55" i="4"/>
  <c r="H55" i="4" s="1"/>
  <c r="G54" i="4"/>
  <c r="H54" i="4" s="1"/>
  <c r="G51" i="4"/>
  <c r="H51" i="4" s="1"/>
  <c r="G50" i="4"/>
  <c r="H50" i="4" s="1"/>
  <c r="G49" i="4"/>
  <c r="H49" i="4" s="1"/>
  <c r="G48" i="4"/>
  <c r="H48" i="4" s="1"/>
  <c r="G47" i="4"/>
  <c r="H47" i="4" s="1"/>
  <c r="G46" i="4"/>
  <c r="H46" i="4" s="1"/>
  <c r="G45" i="4"/>
  <c r="H45" i="4" s="1"/>
  <c r="G42" i="4"/>
  <c r="H42" i="4" s="1"/>
  <c r="G41" i="4"/>
  <c r="H41" i="4" s="1"/>
  <c r="G40" i="4"/>
  <c r="H40" i="4" s="1"/>
  <c r="G38" i="4"/>
  <c r="H38" i="4" s="1"/>
  <c r="G37" i="4"/>
  <c r="H37" i="4" s="1"/>
  <c r="G36" i="4"/>
  <c r="H36" i="4" s="1"/>
  <c r="G35" i="4"/>
  <c r="H35" i="4" s="1"/>
  <c r="G34" i="4"/>
  <c r="H34" i="4" s="1"/>
  <c r="G33" i="4"/>
  <c r="H33" i="4" s="1"/>
  <c r="G32" i="4"/>
  <c r="H32" i="4" s="1"/>
  <c r="G31" i="4"/>
  <c r="H31" i="4" s="1"/>
  <c r="G30" i="4"/>
  <c r="H30" i="4" s="1"/>
  <c r="G29" i="4"/>
  <c r="H29" i="4" s="1"/>
  <c r="G28" i="4"/>
  <c r="H28" i="4" s="1"/>
  <c r="G27" i="4"/>
  <c r="H27" i="4" s="1"/>
  <c r="G26" i="4"/>
  <c r="H26" i="4" s="1"/>
  <c r="G23" i="4"/>
  <c r="H23" i="4" s="1"/>
  <c r="G22" i="4"/>
  <c r="H22" i="4" s="1"/>
  <c r="G21" i="4"/>
  <c r="H21" i="4" s="1"/>
  <c r="G19" i="4"/>
  <c r="H19" i="4" s="1"/>
  <c r="G18" i="4"/>
  <c r="H18" i="4" s="1"/>
  <c r="G17" i="4"/>
  <c r="H17" i="4" s="1"/>
  <c r="G16" i="4"/>
  <c r="H16" i="4" s="1"/>
  <c r="G14" i="4"/>
  <c r="H14" i="4" s="1"/>
  <c r="H199" i="4" l="1"/>
  <c r="H474" i="4"/>
  <c r="H58" i="4"/>
  <c r="H495" i="4"/>
  <c r="H417" i="4"/>
  <c r="H24" i="4"/>
  <c r="H248" i="4"/>
  <c r="H312" i="4"/>
  <c r="H142" i="4"/>
  <c r="H88" i="4"/>
  <c r="H486" i="4"/>
  <c r="H487" i="4" l="1"/>
  <c r="H11" i="4" s="1"/>
  <c r="H496" i="4" l="1"/>
</calcChain>
</file>

<file path=xl/sharedStrings.xml><?xml version="1.0" encoding="utf-8"?>
<sst xmlns="http://schemas.openxmlformats.org/spreadsheetml/2006/main" count="1580" uniqueCount="1002">
  <si>
    <t>TOMADOR:</t>
  </si>
  <si>
    <t>PREFEITURA DO MUNICIPIO DE MAUÁ</t>
  </si>
  <si>
    <t>PROGRAMA:</t>
  </si>
  <si>
    <t>Esporte e grandes eventos esportivos</t>
  </si>
  <si>
    <t>OBJETO:</t>
  </si>
  <si>
    <t>Construção de Centro de Iniciação ao Esporte (CIE)</t>
  </si>
  <si>
    <t>MODALIDADE:</t>
  </si>
  <si>
    <t>Implantação de espaços públicos de esporte e lazer</t>
  </si>
  <si>
    <t>Local:</t>
  </si>
  <si>
    <t>Rua Andirá, s/n, Bairro de Paranavaí , Mauá - SP</t>
  </si>
  <si>
    <t>GESTOR:</t>
  </si>
  <si>
    <t>Ministério dos Esportes</t>
  </si>
  <si>
    <t>EMPRESA:</t>
  </si>
  <si>
    <t>...S/A LTDA.</t>
  </si>
  <si>
    <t>PLANILHA ORÇAMENTÁRIA</t>
  </si>
  <si>
    <t>BDI 1:</t>
  </si>
  <si>
    <t>BDI 2:</t>
  </si>
  <si>
    <t>ITEM</t>
  </si>
  <si>
    <t>CÓD. REF. PREÇO</t>
  </si>
  <si>
    <t>DISCRIMINAÇÃO</t>
  </si>
  <si>
    <t>UNID.</t>
  </si>
  <si>
    <t>QUANT.</t>
  </si>
  <si>
    <t>CUSTO UNIT.</t>
  </si>
  <si>
    <t>VALOR UNIT. C/ BDI</t>
  </si>
  <si>
    <t>VALOR TOTAL</t>
  </si>
  <si>
    <t>BDI 2</t>
  </si>
  <si>
    <t>TOTAL</t>
  </si>
  <si>
    <t>SERVIÇOS INICIAIS/ INSTALAÇÕES DO CANTEIRO / SERVIÇOS GERAIS</t>
  </si>
  <si>
    <t>SERVIÇOS INICIAIS</t>
  </si>
  <si>
    <t>1.000.1</t>
  </si>
  <si>
    <t>ENTRADA PROVISORIA DE ENERGIA ELETRICA AEREA TRIFASICA 40A EM POSTE MADEIRA</t>
  </si>
  <si>
    <t>UN</t>
  </si>
  <si>
    <t>1.000.2</t>
  </si>
  <si>
    <t>Excluído</t>
  </si>
  <si>
    <t>1.000.3</t>
  </si>
  <si>
    <t>74220/001</t>
  </si>
  <si>
    <t>TAPUME DE CHAPA DE MADEIRA COMPENSADA, E= 6MM, COM PINTURA A CAL E REAPROVEITAMENTO DE 2X</t>
  </si>
  <si>
    <t>M2</t>
  </si>
  <si>
    <t>1.000.4</t>
  </si>
  <si>
    <t>95635 + 95676</t>
  </si>
  <si>
    <t>CAVALETE DE ENTRADA – 1" + HV.05 - ABRIGO PARA CAVALETE DE ENTRADA D=3/4" OU 1" EM TIJOLO APARENTE</t>
  </si>
  <si>
    <t>1.000.5</t>
  </si>
  <si>
    <t>74077/002</t>
  </si>
  <si>
    <t>LOCACAO CONVENCIONAL DE OBRA, ATRAVÉS DE GABARITO DE TABUAS CORRIDAS PONTALETADAS, COM REAPROVEITAMENTO DE 10 VEZES.</t>
  </si>
  <si>
    <t>1.000.6</t>
  </si>
  <si>
    <t>74209/001</t>
  </si>
  <si>
    <t>PLACA DE OBRA EM CHAPA DE ACO GALVANIZADO</t>
  </si>
  <si>
    <t>INSTALAÇÕES DO CANTEIRO / SERVIÇOS GERAIS</t>
  </si>
  <si>
    <t>2.000.1</t>
  </si>
  <si>
    <t>72897 + 72900</t>
  </si>
  <si>
    <t>CARGA MANUAL DE ENTULHO EM CAMINHAO BASCULANTE 6M3 + TRANSPORTE DE ENTULHO COM CAMINHÃO BASCULANTE 6M3, RODOVIA PAVIMENTADA, DMT 0,5 A 1,0KM</t>
  </si>
  <si>
    <t>M3</t>
  </si>
  <si>
    <t>2.000.2</t>
  </si>
  <si>
    <t>73948/016</t>
  </si>
  <si>
    <t>LIMPEZA MANUAL DO TERRENO (C/ RASPAGEM SUPERFICIAL)</t>
  </si>
  <si>
    <t>2.000.3</t>
  </si>
  <si>
    <t>EXECUÇÃO DE SANITÁRIO E VESTIÁRIO EM CANTEIRO DE OBRA EM CHAPA DE MADEIRA COMPENSADA, NÃO INCLUSO MOBILIÁRIO. AF_02/2016</t>
  </si>
  <si>
    <t>.</t>
  </si>
  <si>
    <t>SUBTOTAL 1</t>
  </si>
  <si>
    <t>INFRA-ESTRUTURA (BLOCOS E BALDRAMES)</t>
  </si>
  <si>
    <t>4.000.1</t>
  </si>
  <si>
    <t>FORMA TABUA PARA CONCRETO EM FUNDACAO C/ REAPROVEITAMENTO 5X</t>
  </si>
  <si>
    <t>4.000.2</t>
  </si>
  <si>
    <r>
      <t xml:space="preserve">ARMAÇÃO DE PILAR OU VIGA DE UMA ESTRUTURA CONVENCIONAL DE CONCRETO ARMADO EM UMA EDIFÍCAÇÃO TÉRREA OU SOBRADO UTILIZANDO AÇO CA-60 DE 5.0 MM - MONTAGEM. AF_12/2015 - </t>
    </r>
    <r>
      <rPr>
        <sz val="9"/>
        <color theme="0" tint="-0.249977111117893"/>
        <rFont val="Arial"/>
        <family val="2"/>
      </rPr>
      <t>(ARMACAO DE ACO CA-60 DIAM. 3,4 A 6,0MM.- FORNECIMENTO / CORTE (C/PERDA DE 10%) / DOBRA / COLOCAÇÃO.)</t>
    </r>
  </si>
  <si>
    <t>KG</t>
  </si>
  <si>
    <t>4.000.3</t>
  </si>
  <si>
    <t>92778</t>
  </si>
  <si>
    <r>
      <t>ARMAÇÃO DE PILAR OU VIGA DE UMA ESTRUTURA CONVENCIONAL DE CONCRETO ARMADO EM UMA EDIFÍCAÇÃO TÉRREA OU SOBRADO UTILIZANDO AÇO CA-50 DE 10.0 M M - MONTAGEM. AF_12/2015 -</t>
    </r>
    <r>
      <rPr>
        <sz val="9"/>
        <color theme="0" tint="-0.249977111117893"/>
        <rFont val="Arial"/>
        <family val="2"/>
      </rPr>
      <t>(ARMACAO ACO CA-50, DIAM. 6,3 (1/4) À 12,5MM(1/2) -FORNECIMENTO/ CORTE (PERDA DE 10%) / DOBRA / COLOCAÇÃO.)</t>
    </r>
  </si>
  <si>
    <t>4.000.4</t>
  </si>
  <si>
    <t>92781</t>
  </si>
  <si>
    <r>
      <t xml:space="preserve">ARMAÇÃO DE PILAR OU VIGA DE UMA ESTRUTURA CONVENCIONAL DE CONCRETO ARMADO EM UMA EDIFÍCAÇÃO TÉRREA OU SOBRADO UTILIZANDO AÇO CA-50 DE 25 M M - MONTAGEM. AF_12/2015 - </t>
    </r>
    <r>
      <rPr>
        <sz val="9"/>
        <color theme="0" tint="-0.249977111117893"/>
        <rFont val="Arial"/>
        <family val="2"/>
      </rPr>
      <t>(ARMACAO ACO CA-50 DIAM.16,0 (5/8) À 25,0MM (1) - FORNECIMENTO/ CORTE (PERDA DE 10%) / DOBRA / COLOCAÇÃO.)</t>
    </r>
  </si>
  <si>
    <t>4.000.5</t>
  </si>
  <si>
    <t>73964/006</t>
  </si>
  <si>
    <t>REATERRO DE VALA COM COMPACTAÇÃO MANUAL</t>
  </si>
  <si>
    <t>4.000.6</t>
  </si>
  <si>
    <t>93358</t>
  </si>
  <si>
    <t>ESCAVAÇÃO MANUAL,  PROFUNDIDADE IGUAL OU INFERIOR A 1,50M</t>
  </si>
  <si>
    <t>4.000.7</t>
  </si>
  <si>
    <t>94970 + 92874</t>
  </si>
  <si>
    <t>CONCRETO FCK=20MPA, TRAÇO 1:2,7:3 (CIMENTO/AREIA MEDIA/BRITA 1) – PREPARO MECANICO EM BETONEIRA 400L. AF_06/2016 + LANCAMENTO/APLICACAO MANUAL DE CONCRETO EM FUNDACOES</t>
  </si>
  <si>
    <t>4.000.8</t>
  </si>
  <si>
    <t>94972 + 92874</t>
  </si>
  <si>
    <t>CONCRETO FCK=30MPA, TRAÇO 1:2,7:3 (CIMENTO/AREIA MEDIA/BRITA 1) – PREPARO MECANICO EM BETONEIRA 400L. AF_06/2016 + LANCAMENTO/APLICACAO MANUAL DE CONCRETO EM FUNDACOES</t>
  </si>
  <si>
    <t>4.000.9</t>
  </si>
  <si>
    <t>74005/001</t>
  </si>
  <si>
    <t>REGULARIZACAO E COMPACTACAO DE SUBLEITO ATÉ 20CM DE ESPESSURA</t>
  </si>
  <si>
    <t>4.000.10</t>
  </si>
  <si>
    <t>94962 + 74157/004</t>
  </si>
  <si>
    <t>LASTRO DE CONCRETO, PREPARO MECANICO, INCLUSO ADITIVO IMPERMEABILIZANTE, LANÇAMENTO E ADENSAMENTO</t>
  </si>
  <si>
    <t>4.000.11</t>
  </si>
  <si>
    <t>TRANSPORTE COMERCIAL COM CAMINHÃO BASCULANTE 6M3, RODOVIA PAVIMENTADA</t>
  </si>
  <si>
    <t>T/KM</t>
  </si>
  <si>
    <t>4.000.12</t>
  </si>
  <si>
    <r>
      <t xml:space="preserve">ARMAÇÃO DE PILAR OU VIGA DE UMA ESTRUTURA CONVENCIONAL DE CONCRETO ARMADO EM UMA EDIFÍCAÇÃO TÉRREA OU SOBRADO UTILIZANDO AÇO CA-50 DE 10.0 M M - MONTAGEM. AF_12/2015 </t>
    </r>
    <r>
      <rPr>
        <sz val="9"/>
        <color theme="0" tint="-0.249977111117893"/>
        <rFont val="Arial"/>
        <family val="2"/>
      </rPr>
      <t>-(ARMACAO ACO CA-50, DIAM. 6,3 (1/4) À 12,5MM(1/2) -FORNECIMENTO/ CORTE (PERDA DE 10%) / DOBRA / COLOCAÇÃO.)</t>
    </r>
  </si>
  <si>
    <t>4.000.13</t>
  </si>
  <si>
    <t>4.000.14</t>
  </si>
  <si>
    <t>4.000.15</t>
  </si>
  <si>
    <t>95601</t>
  </si>
  <si>
    <t>CORTE E REPARO EM CABECA DE ESTACA</t>
  </si>
  <si>
    <t>4.000.16</t>
  </si>
  <si>
    <t>02-01-52</t>
  </si>
  <si>
    <t>ESTACAS ESCAVADAS MECANICAMENTE - DIÂMETRO DE 30CM</t>
  </si>
  <si>
    <t>M</t>
  </si>
  <si>
    <t>4.000.17</t>
  </si>
  <si>
    <t>02-01-55</t>
  </si>
  <si>
    <t>ESTACAS ESCAVADAS MECANICAMENTE - DIÂMETRO DE 40CM</t>
  </si>
  <si>
    <t>SUPER-ESTRUTURA (EXCLUSO ARQUIBANCADA)</t>
  </si>
  <si>
    <t>5.000.1</t>
  </si>
  <si>
    <t>CONCRETO FCK = 30,0MPA - USINADO E BOMBEÁVEL</t>
  </si>
  <si>
    <t>5.000.2</t>
  </si>
  <si>
    <t>92418</t>
  </si>
  <si>
    <t>FABRICAÇÃO DE FÔRMA PARA PILARES E ESTRUTURAS SIMILARES, EM MADEIRA SERRADA, E=25 MM. AF_12/2015</t>
  </si>
  <si>
    <t>5.000.3</t>
  </si>
  <si>
    <t>ARMAÇÃO DE PILAR OU VIGA DE UMA ESTRUTURA CONVENCIONAL DE CONCRETO ARMADO EM UMA EDIFÍCAÇÃO TÉRREA OU SOBRADO UTILIZANDO AÇO CA-50 DE 12.5 M M - MONTAGEM. AF_12/2015</t>
  </si>
  <si>
    <t>5.000.4 **</t>
  </si>
  <si>
    <t>ARMAÇÃO DE PILAR OU VIGA DE UMA ESTRUTURA CONVENCIONAL DE CONCRETO ARMADO EM UMA EDIFÍCAÇÃO TÉRREA OU SOBRADO UTILIZANDO AÇO CA-50 DE 25 M M - MONTAGEM. AF_12/2015</t>
  </si>
  <si>
    <t>5.000.5</t>
  </si>
  <si>
    <t>ARMAÇÃO DE PILAR OU VIGA DE UMA ESTRUTURA CONVENCIONAL DE CONCRETO ARMADO EM UMA EDIFÍCAÇÃO TÉRREA OU SOBRADO UTILIZANDO AÇO CA-60 DE 5.0 MM - MONTAGEM. AF_12/2015</t>
  </si>
  <si>
    <t>5.000.6</t>
  </si>
  <si>
    <t>06.01.30 + 06.01.31 siurb / Edif</t>
  </si>
  <si>
    <t>ESTRUTURA METALICA EM TESOURAS OU TRELICAS, VAO LIVRE DE 30M, FORNECIMENTO E MONTAGEM, NAO SENDO CONSIDERADOS OS FECHAMENTOS METALICOS, AS COLUNAS, OS SERVICOS GERAIS EM ALVENARIA E CONCRETO, AS TELHAS DE COBERTURA E A PINTURA DE ACABAMENTO</t>
  </si>
  <si>
    <t>Kg</t>
  </si>
  <si>
    <t>5.000.7</t>
  </si>
  <si>
    <t>74145/001</t>
  </si>
  <si>
    <t>PINTURA ESMALTE FOSCO, DUAS DEMAOS, SOBRE SUPERFICIE METALICA, INCLUSO UMA DEMAO DE FUNDO ANTICORROSIVO</t>
  </si>
  <si>
    <t>PAREDES E PAINEIS</t>
  </si>
  <si>
    <t>6.000.1</t>
  </si>
  <si>
    <t>6.000.2</t>
  </si>
  <si>
    <t>DIVISORIA EM GRANITO BRANCO POLIDO, ESP = 3CM, ASSENTADO COM ARGAMASSA TRACO 1:4, ARREMATE EM CIMENTO BRANCO, EXCLUSIVE FERRAGENS</t>
  </si>
  <si>
    <t>6.000.3</t>
  </si>
  <si>
    <t>ALVENARIA DE VEDAÇÃO DE BLOCOS VAZADOS DE CONCRETO DE 9X19X39CM (ESPESSURA 9CM) DE PAREDES COM ÁREA LÍQUIDA MENOR QUE 6M² SEM VÃOS E ARGAMASSA DE ASSENTAMENTO COM PREPARO MANUAL. AF_06/2014_P</t>
  </si>
  <si>
    <t>6.000.4</t>
  </si>
  <si>
    <t>ALVENARIA DE VEDAÇÃO DE BLOCOS VAZADOS DE CONCRETO DE 9X19X39CM (ESPESSURA 9CM) DE PAREDES COM ÁREA LÍQUIDA MAIOR OU IGUAL A 6M² SEM VÃOS E ARGAMASSA DE ASSENTAMENTO COM PREPARO MANUAL. AF_06/2014_P</t>
  </si>
  <si>
    <t>6.000.5</t>
  </si>
  <si>
    <t>ALVENARIA DE VEDAÇÃO DE BLOCOS VAZADOS DE CONCRETO DE 9X19X39CM (ESPESSURA 9CM) DE PAREDES COM ÁREA LÍQUIDA MAIOR OU IGUAL A 6M² COM VÃOS E ARGAMASSA DE ASSENTAMENTO COM PREPARO MANUAL. AF_06/2014_P</t>
  </si>
  <si>
    <t>SUBTOTAL 2</t>
  </si>
  <si>
    <t>ESQUADRIAS/ FERRAGENS/ VIDROS/ COBERTURA</t>
  </si>
  <si>
    <t>ESQUADRIAS DE MADEIRA</t>
  </si>
  <si>
    <t>7.000.1</t>
  </si>
  <si>
    <t>91327</t>
  </si>
  <si>
    <t>PORTA DE MADEIRA PARA VERNIZ, SEMI-OCA (LEVE OU MÉDIA) 90X210, ESPESSURA DE 3,5CM, INCLUSO DOBRADIÇAS – FORNECIMENTO E INSTALAÇAO. AF_08/2015</t>
  </si>
  <si>
    <t>7.000.2</t>
  </si>
  <si>
    <t>7.000.3</t>
  </si>
  <si>
    <t>07-01-02</t>
  </si>
  <si>
    <t>PM.01 - PORTA LISA ESPECIAL/ SÓLIDA PARA INSTALAÇÕES SANITÁRIAS  - 62X165CM</t>
  </si>
  <si>
    <t>7.000.4</t>
  </si>
  <si>
    <t>91325</t>
  </si>
  <si>
    <t>PORTA DE MADEIRA PARA PINTURA, SEMI-OCA (LEVE OU MEDIA), PADRÃO MÉDIO, 70X210CM, INCLUSO DOBRADIÇAS – FORNECIMENTO E INSTALAÇÃO. AF_08/2015</t>
  </si>
  <si>
    <t>7.000.5</t>
  </si>
  <si>
    <t>73910/009</t>
  </si>
  <si>
    <t>PORTA DE MADEIRA COMPENSADA LISA PARA CERA OU VERNIZ, 120X210X3,5CM, 2 FOLHAS, INCLUSO ADUELA 1A, ALIZAR 1A E DOBRADICAS COM ANEL</t>
  </si>
  <si>
    <t>7.000.6</t>
  </si>
  <si>
    <t>91326</t>
  </si>
  <si>
    <t>PORTA DE MADEIRA PARA PINTURA, SEMI-OCA (LEVE OU MEDIA), PADRÃO MÉDIO, 80X210CM, INCLUSO DOBRADIÇAS – FORNECIMENTO E INSTALAÇÃO. AF_08/2015</t>
  </si>
  <si>
    <t>FERRAGENS</t>
  </si>
  <si>
    <t>8.000.1</t>
  </si>
  <si>
    <t>FECHADURA DE EMBUTIR PARA PORTAS INTERNAS, COMPLETA, ACABAMENTO PADRÃO MÉDIO, COM EXECUÇÃO DE FURO – FORNECIMENTO E INSTALAÇÃO.AF_08/2015</t>
  </si>
  <si>
    <t>ESQUADRIAS METÁLICAS</t>
  </si>
  <si>
    <t>9.000.1</t>
  </si>
  <si>
    <t>08-02-62</t>
  </si>
  <si>
    <t>CA.13 - CAIXILHO EM ALUMÍNIO ANODIZADO - BASCULANTE</t>
  </si>
  <si>
    <t>9.000.2</t>
  </si>
  <si>
    <t>GUARDA-CORPO EM TUBO DE ACO GALVANIZADO 1 1/2"</t>
  </si>
  <si>
    <t>9.000.3</t>
  </si>
  <si>
    <t>73932/001</t>
  </si>
  <si>
    <t>GRADE DE FERRO EM BARRA CHATA 3/16"</t>
  </si>
  <si>
    <t>9.000.4</t>
  </si>
  <si>
    <t>74072/002</t>
  </si>
  <si>
    <t>CORRIMAO EM TUBO ACO GALVANIZADO 2 1/2" COM BRACADEIRA</t>
  </si>
  <si>
    <t>9.000.5</t>
  </si>
  <si>
    <t>74073/002</t>
  </si>
  <si>
    <t>ALCAPAO EM FERRO 70X70CM, INCLUSO FERRAGENS</t>
  </si>
  <si>
    <t>9.000.6</t>
  </si>
  <si>
    <t>73933/004</t>
  </si>
  <si>
    <t>PORTA DE FERRO DE ABRIR TIPO BARRA CHATA, COM REQUADRO E GUARNICAO COMPLETA</t>
  </si>
  <si>
    <t>9.000.7</t>
  </si>
  <si>
    <t>9.000.8</t>
  </si>
  <si>
    <t>17-03-19</t>
  </si>
  <si>
    <t>IP.03 - PLATAFORMA COM 3 MASTROS DE BANDEIRA H.LIVRE=7,00M (EXCLUSIVE ENGASTAMENTO)</t>
  </si>
  <si>
    <t>CJ</t>
  </si>
  <si>
    <t>VIDROS</t>
  </si>
  <si>
    <t>10.000.1</t>
  </si>
  <si>
    <t>Exluído</t>
  </si>
  <si>
    <t>10.000.2</t>
  </si>
  <si>
    <t>VIDRO LISO COMUM TRANSPARENTE, ESPESSURA 6 MM</t>
  </si>
  <si>
    <t>COBERTURA</t>
  </si>
  <si>
    <t>11.000.1</t>
  </si>
  <si>
    <t>CALHA EM CHAPA DE ACO GALVANIZADO NUMERO 24, DESENVOLVIMENTO DE 50CM, INCLUSO TRANSPORTE VERTICAL. AF_06/2016</t>
  </si>
  <si>
    <t>11.000.2</t>
  </si>
  <si>
    <t>11.000.3</t>
  </si>
  <si>
    <t>11.000.4</t>
  </si>
  <si>
    <t>06-02-46 - Edif - subst cotação</t>
  </si>
  <si>
    <r>
      <t xml:space="preserve">TELHA TRAPEZOIDAL DUP. AÇO GALVANIZADO ESPESSURA DE 0,5MM, REVESTIMENTO B, H=40MM, COM MIOLO POLIURETANO E=30MM - </t>
    </r>
    <r>
      <rPr>
        <sz val="9"/>
        <color theme="0" tint="-0.249977111117893"/>
        <rFont val="Arial"/>
        <family val="2"/>
      </rPr>
      <t>(TELHA METÁLICA TIPO SANDUÍCHE COM TRATAMENTO TERMO-ACÚSTICO (PREENCHIMENTO COM POLIESTIRENO EXPANDIDO - EPS) COM PINTURA ELETROSTÁTICA COM LANTERNIM (33,40 X 3,40M)  PARA VENTILAÇÃO E ILUMINAÇÃO NATURAL)</t>
    </r>
  </si>
  <si>
    <t>11.000.5</t>
  </si>
  <si>
    <r>
      <t>TELHA TRAPEZOIDAL DUP. AÇO GALVANIZADO ESPESSURA DE 0,5MM, REVESTIMENTO B, H=40MM, COM MIOLO POLIURETANO E=30MM -</t>
    </r>
    <r>
      <rPr>
        <sz val="9"/>
        <color theme="0" tint="-0.249977111117893"/>
        <rFont val="Arial"/>
        <family val="2"/>
      </rPr>
      <t xml:space="preserve"> TELHA METÁLICA TIPO SANDUÍCHE COM TRATAMENTO TERMO-ACÚSTICO (PREENCHIMENTO COM POLIESTIRENO EXPANDIDO - EPS) COM PINTURA ELETROSTÁTICA COM 2 VENEZIANAS (23,80 X 4,00M) PARA ILUMINAÇÃO E VENTILAÇÃO NATURAL</t>
    </r>
  </si>
  <si>
    <t>11.000.6</t>
  </si>
  <si>
    <t>RUFO EM CHAPA DE ACO GALVANIZADO NUMERO 24, CORTE DE 25CM, INCLUSO TRANSPORTE VERTICAL. AF_06/2016</t>
  </si>
  <si>
    <t>SUBTOTAL 3</t>
  </si>
  <si>
    <t>IMPERMEABILIZAÇÃO</t>
  </si>
  <si>
    <t>12.000.1</t>
  </si>
  <si>
    <t>87755</t>
  </si>
  <si>
    <r>
      <t>CONTRAPISO EM ARGAMASSA TRAÇO 1:4 (CIMENTO E AREIA), PREPARO MECÂNICO COM BETONEIRA 400 L, APLICADO EM ÁREAS MOLHADAS SOBRE IMPERMEABILIZAÇÃO, ESPESSURA 3CM. AF_06/2014 (</t>
    </r>
    <r>
      <rPr>
        <sz val="9"/>
        <color theme="0" tint="-0.249977111117893"/>
        <rFont val="Arial"/>
        <family val="2"/>
      </rPr>
      <t>PROTECAO MECANICA DE SUPERFICIE COM ARGAMASSA DE CIMENTO E AREIA, TRACO 1:3, E=2 CM)</t>
    </r>
  </si>
  <si>
    <t>12.000.2</t>
  </si>
  <si>
    <t>12.000.3</t>
  </si>
  <si>
    <t>IMPERMEABILIZACAO DE SUPERFICIE COM MANTA ASFALTICA (COM POLIMEROS TIPO APP), E=4 MM</t>
  </si>
  <si>
    <t>12.000.4</t>
  </si>
  <si>
    <t>Excluíso</t>
  </si>
  <si>
    <t>12.000.5</t>
  </si>
  <si>
    <t>73922/003</t>
  </si>
  <si>
    <t>PISO CIMENTADO TRACO 1:3 (CIMENTO E AREIA) ACABAMENTO LISO ESPESSURA 2,0CM, PREPARO MANUAL DA ARGAMASSA</t>
  </si>
  <si>
    <t>SUBTOTAL 4</t>
  </si>
  <si>
    <t>FORRO/ REVESTIMENTO DE PAREDES E PISOS/ PAVIMENTAÇÃO EXTERNA</t>
  </si>
  <si>
    <t>FORRO</t>
  </si>
  <si>
    <t>13.000.1</t>
  </si>
  <si>
    <t>73927/009</t>
  </si>
  <si>
    <t>13.000.2</t>
  </si>
  <si>
    <t>74161/001</t>
  </si>
  <si>
    <t>13.000.3</t>
  </si>
  <si>
    <t>MASSA ÚNICA, PARA RECEBIMENTO DE PINTURA, EM ARGAMASSA TRAÇO 1:2:8, PREPARO MANUAL, APLICADA MANUALMENTE EM FACES INTERNAS DE PAREDES DE AMBIENTES COM ÁREA MENOR QUE 10M2, ESPESSURA DE 10MM, COM EXECUÇÃO DE TALISCAS. AF_06/2014</t>
  </si>
  <si>
    <t>13.000.4</t>
  </si>
  <si>
    <t>CHAPISCO APLICADO NO TETO, COM ROLO PARA TEXTURA ACRÍLICA. ARGAMASSA TRAÇO 1:4 E EMULSÃO POLIMÉRICA (ADESIVO) COM PREPARO MANUAL. AF_06/2014</t>
  </si>
  <si>
    <t>REVESTIMENTO DE PAREDES</t>
  </si>
  <si>
    <t>14.000.1</t>
  </si>
  <si>
    <t>14.000.2</t>
  </si>
  <si>
    <t>14.000.4</t>
  </si>
  <si>
    <t>14.000.5</t>
  </si>
  <si>
    <t>73908/001</t>
  </si>
  <si>
    <t>CANTONEIRA DE ALUMINIO 2"X2", PARA PROTECAO DE QUINA DE PAREDE</t>
  </si>
  <si>
    <t>14.000.6</t>
  </si>
  <si>
    <t>14.000.7</t>
  </si>
  <si>
    <t>CHAPISCO APLICADO TANTO EM PILARES E VIGAS DE CONCRETO COMO EM ALVENARIAS DE PAREDES INTERNAS, COM COLHER DE PEDREIRO. ARGAMASSA TRAÇO 1:3 COM PREPARO MANUAL. AF_06/2014</t>
  </si>
  <si>
    <t>14.000.8</t>
  </si>
  <si>
    <t>EMBOÇO, PARA RECEBIMENTO DE CERÂMICA, EM ARGAMASSA TRAÇO 1:2:8, PREPARO MECÂNICO COM BETONEIRA 400L, APLICADO MANUALMENTE EM FACES INTERNAS DE PAREDES DE AMBIENTES COM ÁREA MENOR QUE 5M2, ESPESSURA DE 10MM, COM EXECUÇÃO DE TALISCAS. AF_06/2014</t>
  </si>
  <si>
    <t>14.000.9</t>
  </si>
  <si>
    <t>14.000.10</t>
  </si>
  <si>
    <t>REVESTIMENTO CERÂMICO PARA PAREDES INTERNAS COM PLACAS TIPO GRÊS OU SEMI-GRÊS DE DIMENSÕES 33X45 CM APLICADAS EM AMBIENTES DE ÁREA MENOR QUE 5 M² A MEIA ALTURA DAS PAREDES. AF_06/2014</t>
  </si>
  <si>
    <t>14.000.11</t>
  </si>
  <si>
    <t>REVESTIMENTO CERÂMICO PARA PAREDES INTERNAS COM PLACAS TIPO GRÊS OU SEMI-GRÊS DE DIMENSÕES 33X45 CM APLICADAS EM AMBIENTES DEÁREA MAIOR QUE 5 M² A MEIA ALTURA DAS PAREDES. AF_06/2014</t>
  </si>
  <si>
    <t>REVESTIMENTO DE PISOS</t>
  </si>
  <si>
    <t>15.000.1</t>
  </si>
  <si>
    <t>IMPERMEABILIZAÇÃO DE SUPERFÍCIE COM ARGAMASSA DE CIMENTO E AREIA, TRAÇO 1:3, COM ADITIVO IMPERMEABILIZANTE, ESPESSURA=3CM</t>
  </si>
  <si>
    <t>15.000.2</t>
  </si>
  <si>
    <t>94103</t>
  </si>
  <si>
    <t>LASTRO DE BRITA</t>
  </si>
  <si>
    <t>15.000.3</t>
  </si>
  <si>
    <t>COTAÇÃO</t>
  </si>
  <si>
    <t>FAIXA ANTIDERRAPANTE NO PISO</t>
  </si>
  <si>
    <t>15.000.4</t>
  </si>
  <si>
    <t>SINAL DE ALERTA NO PISO</t>
  </si>
  <si>
    <t>15.000.5</t>
  </si>
  <si>
    <t>15.000.6</t>
  </si>
  <si>
    <t>15.000.7</t>
  </si>
  <si>
    <t>PISO EM CONCRETO 20 MPA PREPARO MECANICO, ESPESSURA 7CM, INCLUSO SELANTE ELASTICO A BASE DE POLIURETANO</t>
  </si>
  <si>
    <t>15.000.8</t>
  </si>
  <si>
    <t>15.000.9  *</t>
  </si>
  <si>
    <t>PISO SINTÉTICO FLEXIVEL PARA USO POLIESPORTIVO COBERTA POR CAMADA DE RESINA DE POLIURETANO AUTO NIVELANTE COM 3mm INCLUÍNDO MANTA COM 7MM. ACABAMENTO FINAL COM TINTA PU BICOMPONENTE ANTI-REFLEXIVA E PINTURA DAS LINHAS DE JOGO NAS DIVERSAS MODALIDADES OFICIAIS.</t>
  </si>
  <si>
    <t>X</t>
  </si>
  <si>
    <t>15.000.10  *</t>
  </si>
  <si>
    <t>PISO SINTÉTICO PRÉ-FABRICADO COM 6mm EMBORRACHADO PRÓPRIO PARA ACADEMIA INSTALADO ACIMA DO PISO DE CONCRETO DO MEZANINO.</t>
  </si>
  <si>
    <t>15.000.11</t>
  </si>
  <si>
    <t>74111/001</t>
  </si>
  <si>
    <t>SOLEIRA DE MARMORE BRANCO, LARGURA 5CM, ESPESSURA 3CM, ASSENTADA COM ARGAMASSA COLANTE</t>
  </si>
  <si>
    <t>15.000.12</t>
  </si>
  <si>
    <t>REVESTIMENTO CERÂMICO PARA PISO COM PLACAS TIPO GRÊS DE DIMENSÕES 35X35 CM APLICADA EM AMBIENTES DE ÁREA MENOR QUE 5 M2. AF_06/2014</t>
  </si>
  <si>
    <t>15.000.13</t>
  </si>
  <si>
    <t>REVESTIMENTO CERÂMICO PARA PISO COM PLACAS TIPO GRÊS DE DIMENSÕES 35X35 CM APLICADA EM AMBIENTES DE ÁREA ENTRE 5 M2 E 10 M2. AF_06/2014</t>
  </si>
  <si>
    <t>15.000.14</t>
  </si>
  <si>
    <t>REVESTIMENTO CERÂMICO PARA PISO COM PLACAS TIPO GRÊS DE DIMENSÕES 35X35 CM APLICADA EM AMBIENTES DE ÁREA MAIOR QUE 10 M2. AF_06/2014</t>
  </si>
  <si>
    <t>15.000.15</t>
  </si>
  <si>
    <t>94994</t>
  </si>
  <si>
    <t>EXECUÇÃO DE PASSEIO (CALÇADA) OU PISO DE CONCRETO COM CONCRETO MOLDADO IN LOCO, FEITO EM OBRA, ACABAMENTO CONVENCIONAL, ESPESSURA 8 CM, ARMADO. AF_07/2016</t>
  </si>
  <si>
    <t>15.000.16</t>
  </si>
  <si>
    <t>95241</t>
  </si>
  <si>
    <t>CONTRAPISO/LASTRO DE CONCRETO NAO-ESTRUTURAL, E=5CM, PREPARO COM BETONEIRA</t>
  </si>
  <si>
    <t>15.000.17</t>
  </si>
  <si>
    <t>RODAPÉ CERAMICO DE 7 CM DE ALTURA COM PLACAS TIPO GRÊS DE DIMENSÕES 35 X 35 CM. AF 06/2014</t>
  </si>
  <si>
    <t>PAVIMENTAÇÃO EXTERNA</t>
  </si>
  <si>
    <t>16.000.1</t>
  </si>
  <si>
    <t>94992</t>
  </si>
  <si>
    <t>PISO EM CONCRETO 20MPA, PREPARO MECANICO, ESPESSURA 7CM, INCLUSO JUNTAS DE DILATAÇÃO DE MADEIRA</t>
  </si>
  <si>
    <t>16.000.3</t>
  </si>
  <si>
    <t>16.000.4</t>
  </si>
  <si>
    <t>PISO DE BORRACHA FRISADO, ESPESSURA 7MM, ASSENTADO COM ARGAMASSA TRACO 1:3 (CIMENTO E AREIA)</t>
  </si>
  <si>
    <t>16.000.5</t>
  </si>
  <si>
    <t>PISO DE BORRACHA PASTILHADO, ESPESSURA 7MM, ASSENTADO COM ARGAMASSA TRACO 1:3 (CIMENTO E AREIA)</t>
  </si>
  <si>
    <t>16.000.6</t>
  </si>
  <si>
    <t>PLACA  PRÉ-MOLDADA ARMADA COM RELEVO COR CINZA  (b=60 / h=120 / e=4cm)- RAMPA DE ACESSO  DEFICIENTE</t>
  </si>
  <si>
    <t>16.000.7</t>
  </si>
  <si>
    <t>ASSENTAMENTO DE GUIA (MEIO FIO) EM TRECHO RETO, CONFECCIONADO EM CONCRETO PRE FABRICADO, DIMENSÕES 100X15X13X30 CM (COMPRIMENTO X BASE INFERIOR X BASE SUPERIOR X ALTURA), PARA VIAS URBANAS (USO VIÁRIO). AF_06/2016</t>
  </si>
  <si>
    <t>ML</t>
  </si>
  <si>
    <t>16.000.8</t>
  </si>
  <si>
    <t>ESCORAMENTO DE MEIO FIO COM MATERIAL LOCAL COMPACTADO MANUALMENTE, FAIXA DE 50 CM</t>
  </si>
  <si>
    <t>16.000.9</t>
  </si>
  <si>
    <t>EXECUÇÃO DE SARJETA DE COCNRETO USINADO, MOLDADA IN LOCO, EM TRECHO RETO, 30CM BASE X 10CM ALTURA. AF_06/2016</t>
  </si>
  <si>
    <t>16.000.10</t>
  </si>
  <si>
    <t>PISO EM BLOCO SEXTAVADO 30X30CM, ESPESSURA 8CM, ASSENTADO SOBRE COLCHAO DE AREIA . DE 6CM. DE ESPESSURA.</t>
  </si>
  <si>
    <t>SUBTOTAL 5</t>
  </si>
  <si>
    <t>GERAL</t>
  </si>
  <si>
    <t>17.000.1</t>
  </si>
  <si>
    <t>INSTALAÇÕES HIDROSANITÁRIAS</t>
  </si>
  <si>
    <t>17.000.1.1</t>
  </si>
  <si>
    <t>ESGOTO SANITÁRIO</t>
  </si>
  <si>
    <t>17.000.1.1.1</t>
  </si>
  <si>
    <t>TUBO DE PVC RÍGIDO</t>
  </si>
  <si>
    <t>17.000.1.1.1.1</t>
  </si>
  <si>
    <t>90709</t>
  </si>
  <si>
    <t>TUBO PVC, SERIE NORMAL, ESGOTO PREDIAL,  DN 100MM, FORNECIDO E INSTALADO EM RAMAL DE ESGOTO SANITÁRIO, AF_ 12/2014</t>
  </si>
  <si>
    <t>17.000.1.1.1.2</t>
  </si>
  <si>
    <t>17.000.1.1.1.3</t>
  </si>
  <si>
    <t>17.000.1.1.1.4</t>
  </si>
  <si>
    <t>17.000.1.1.2</t>
  </si>
  <si>
    <t>CAIXAS E POÇOS DE VISITA</t>
  </si>
  <si>
    <t>17.000.1.1.2.1</t>
  </si>
  <si>
    <t>74104/001 + 83627</t>
  </si>
  <si>
    <t>CAIXA DE INSPEÇÃO EM ALVENARIA COM FUNDO EM CONCRETO E TAMPA DE FERRO FUNDIDO 0,60MX0,60M COM PINTURA ESMALTE CONFORME PROJETO, NA MEDIDA: 0,60MX0,60X0,60M</t>
  </si>
  <si>
    <t>17.000.1.2</t>
  </si>
  <si>
    <t>ÁGUAS PLUVIAIS-CAPTAÇÃO AAC</t>
  </si>
  <si>
    <t>17.000.1.2.1</t>
  </si>
  <si>
    <t>17.000.1.2.1.1</t>
  </si>
  <si>
    <t>TUBO PVC, SERIE R, AGUA PLUVIAL, DN 100MM, FORNECIDO E INSTALADO EM RAMAL DE ENCAMINHAMENTO. AF_12/2014</t>
  </si>
  <si>
    <t>17.000.1.2.1.2</t>
  </si>
  <si>
    <t>TUBO LEVE PVC RIGIDO D=150MM</t>
  </si>
  <si>
    <t>17.000.1.2.2</t>
  </si>
  <si>
    <t>17.000.1.2.2.1</t>
  </si>
  <si>
    <t>TUBO LEVE PVC RIGIDO D=200MM</t>
  </si>
  <si>
    <t>17.000.1.2.2.2</t>
  </si>
  <si>
    <t xml:space="preserve"> TUBO PVC EB-644 P/ REDE COLET ESG JE DN 250MM (FORNECIMENTO E ASSENTAMENTO)</t>
  </si>
  <si>
    <t>17.000.1.2.2.3</t>
  </si>
  <si>
    <t>TUBO LEVE PVC RIGIDO D=300MM</t>
  </si>
  <si>
    <t>17.000.1.2.2.4</t>
  </si>
  <si>
    <t>TUBO PVC EB-644 P/ REDE COLET ESG JE DN 350MM (FORNECIMENTO E ASSENTAMENTO)</t>
  </si>
  <si>
    <t>17.000.1.2.2.5</t>
  </si>
  <si>
    <t>TUBO PVC EB-644 P/ REDE COLET ESG JE DN 400MM (FORNECIMENTO E ASSENTAMENTO)</t>
  </si>
  <si>
    <t>17.000.1.2.3</t>
  </si>
  <si>
    <t>17.000.1.2.3.1</t>
  </si>
  <si>
    <t>17.000.1.2.3.2</t>
  </si>
  <si>
    <t>10-11-93</t>
  </si>
  <si>
    <t>GRELHA DE FERRO FUNDIDO PARA CANALETA LARG = 40CM, FORNECIMENTO E ASSENTAMENTO</t>
  </si>
  <si>
    <t>17.000.1.2.3.3</t>
  </si>
  <si>
    <t>17.000.1.3</t>
  </si>
  <si>
    <t>ÁGUA FRIA POTÁVEL</t>
  </si>
  <si>
    <t>17.000.1.3.1</t>
  </si>
  <si>
    <t>TUBO DE PVC MARROM SOLDÁVEL, CLASSE 15 (CONFORME NBR 5648), INCLUSIVE RASGOS E RECOMPOSIÇÃO DE ALVENARIA</t>
  </si>
  <si>
    <t>17.000.1.3.1.1</t>
  </si>
  <si>
    <t>89402</t>
  </si>
  <si>
    <t>TUBO, PVC, SOLDÁVEL, DN 25MM, INSTALADO EM RAMAL OU SUB-RAMAL DE ÁGUA - FORNECIMENTO E INSTALAÇÃO. AF_12/2014</t>
  </si>
  <si>
    <t>17.000.1.3.1.2</t>
  </si>
  <si>
    <t>89403</t>
  </si>
  <si>
    <t>TUBO, PVC, SOLDÁVEL, DN 32MM, INSTALADO EM RAMAL OU SUB-RAMAL DE ÁGUA - FORNECIMENTO E INSTALAÇÃO. AF_12/2014</t>
  </si>
  <si>
    <t>17.000.1.3.1.3</t>
  </si>
  <si>
    <t>89448</t>
  </si>
  <si>
    <t>TUBO, PVC, SOLDÁVEL, DN 40MM, INSTALADO EM PRUMADA DE ÁGUA – FORNECIMENTO E INSTALAÇÃO. AF_12/2014</t>
  </si>
  <si>
    <t>17.000.1.3.1.4</t>
  </si>
  <si>
    <t>TUBO, PVC, SOLDÁVEL, DN 50MM, INSTALADO EM PRUMADA DE ÁGUA – FORNECIMENTO E INSTALAÇÃO. AF_12/2014</t>
  </si>
  <si>
    <t>17.000.1.3.1.5</t>
  </si>
  <si>
    <t>TUBO, PVC, SOLDÁVEL, DN 60MM, INSTALADO EM PRUMADA DE ÁGUA – FORNECIMENTO E INSTALAÇÃO. AF_12/2014</t>
  </si>
  <si>
    <t>17.000.1.3.1.6</t>
  </si>
  <si>
    <t>TUBO, PVC, SOLDÁVEL, DN 85MM, INSTALADO EM PRUMADA DE ÁGUA – FORNECIMENTO E INSTALAÇÃO. AF_12/2014</t>
  </si>
  <si>
    <t>17.000.1.3.1.7</t>
  </si>
  <si>
    <t>10-01-02 + 10-01-17 + 08-03-06</t>
  </si>
  <si>
    <t>17.000.1.5</t>
  </si>
  <si>
    <t>INCÊNDIO</t>
  </si>
  <si>
    <t>17.000.1.5.1</t>
  </si>
  <si>
    <t>TUBO DE PVC CLASSE 20 JEI PBA</t>
  </si>
  <si>
    <t>17.000.1.5.1.1</t>
  </si>
  <si>
    <t>TUBO, PVC, SOLDÁVEL, DN 75MM, INSTALADO EM PRUMADA DE ÁGUA – FORNECIMENTO E INSTALAÇÃO. AF_12/2014</t>
  </si>
  <si>
    <t>17.000.1.5.1.2</t>
  </si>
  <si>
    <t>17.000.1.5.1.3</t>
  </si>
  <si>
    <t>74169/001</t>
  </si>
  <si>
    <t>REGISTRO/VALVULA GLOBO ANGULAR 45 GRAUS EM LATAO PARA HIDRANTES DE INCÊNDIO PREDIAL DN 2.1/2" - FORNECIMENTO E INSTALACAO</t>
  </si>
  <si>
    <t>PÇ</t>
  </si>
  <si>
    <t>17.000.2</t>
  </si>
  <si>
    <t>ÁGUAS PLUVIAIS -</t>
  </si>
  <si>
    <t>17.000.2.1</t>
  </si>
  <si>
    <t>ESCADA HIDRÁULICA</t>
  </si>
  <si>
    <t>17.000.2.1.1</t>
  </si>
  <si>
    <t>74156/003</t>
  </si>
  <si>
    <t>ESTACA A TRADO (BROCA) D=20CM., COM CONCRETO FCK 15 MPA SEM AÇO - MOLDADA IN LOCO.</t>
  </si>
  <si>
    <t>17.000.2.1.2</t>
  </si>
  <si>
    <t>17.000.2.1.3</t>
  </si>
  <si>
    <t>17.000.2.1.4</t>
  </si>
  <si>
    <t>CONCRETO FCK=20MPA, TRAÇO 1:2,7:3 (CIMENTO/AREIA MEDIA/BRITA 1) – PREPARO MECANICO EM BETONEIRA 400L. AF_06/2016</t>
  </si>
  <si>
    <t>17.000.2.1.5</t>
  </si>
  <si>
    <t>74157/004</t>
  </si>
  <si>
    <t>LANCAMENTO/APLICACAO MANUAL DE CONCRETO EM FUNDACOES</t>
  </si>
  <si>
    <t>17.000.2.1.6</t>
  </si>
  <si>
    <t>73990/001</t>
  </si>
  <si>
    <t>ARMACAO ACO CA-50 P/1,0M3 DE CONCRETO</t>
  </si>
  <si>
    <t>17.000.2.1.7</t>
  </si>
  <si>
    <t>17.000.2.1.8</t>
  </si>
  <si>
    <t>17.000.2.2</t>
  </si>
  <si>
    <t>CAIXA DE INSPEÇÃO/INTERLIGAÇÃO</t>
  </si>
  <si>
    <t>17.000.2.2.1</t>
  </si>
  <si>
    <t>17.000.2.2.2</t>
  </si>
  <si>
    <t>17.000.2.2.3</t>
  </si>
  <si>
    <t>17.000.2.2.4</t>
  </si>
  <si>
    <t>SUBTOTAL  6</t>
  </si>
  <si>
    <t>GINÁSIO</t>
  </si>
  <si>
    <t>18.000</t>
  </si>
  <si>
    <t>18.000.1</t>
  </si>
  <si>
    <t>18.000.1.1</t>
  </si>
  <si>
    <t>18.000.1.1.1</t>
  </si>
  <si>
    <t>TUBO PVC, SERIE NORMAL, ESGOTO PREDIAL, DN 40 MM, FORNECIDO E INSTALADO EM RAMAL DE DESCARGA OU RAMAL DE ESGOTO SANITÁRIO. AF_12/2014</t>
  </si>
  <si>
    <t>18.000.1.1.2</t>
  </si>
  <si>
    <t>TUBO PVC, SERIE NORMAL, ESGOTO PREDIAL, DN 50 MM, FORNECIDO E INSTALADO EM RAMAL DE DESCARGA OU RAMAL DE ESGOTO SANITÁRIO. AF_12/2014</t>
  </si>
  <si>
    <t>18.000.1.1.3</t>
  </si>
  <si>
    <t>TUBO PVC, SERIE NORMAL, ESGOTO PREDIAL, DN 75 MM, FORNECIDO E INSTALADO EM RAMAL DE DESCARGA OU RAMAL DE ESGOTO SANITÁRIO. AF_12/2014</t>
  </si>
  <si>
    <t>18.000.1.1.4</t>
  </si>
  <si>
    <t>18.000.1.1.5</t>
  </si>
  <si>
    <t>18.000.1.1.6</t>
  </si>
  <si>
    <t>18.000.1.2</t>
  </si>
  <si>
    <t>RALOS E GRELHAS</t>
  </si>
  <si>
    <t>18.000.1.2.1</t>
  </si>
  <si>
    <t>RALO SIFONADO DE PVC 150MMX75MMX50MM, INCLUINDO GRELHA DE AÇO INOX ARTICULADA COM VEDAÇÃO</t>
  </si>
  <si>
    <t>18.000.1.3</t>
  </si>
  <si>
    <t>18.000.1.3.1</t>
  </si>
  <si>
    <t>18.000.1.3.1.1</t>
  </si>
  <si>
    <t>18.000.1.3.1.2</t>
  </si>
  <si>
    <t>18.000.1.3.1.3</t>
  </si>
  <si>
    <t>18.000.1.3.1.4</t>
  </si>
  <si>
    <t>18.000.1.3.1.5</t>
  </si>
  <si>
    <t>18.000.1.3.1.6</t>
  </si>
  <si>
    <t>18.000.1.3.2</t>
  </si>
  <si>
    <t>REGISTRO DE GAVETA EM BRONZE COM ACABAMENTO CROMADO:</t>
  </si>
  <si>
    <t>18.000.1.3.2.1</t>
  </si>
  <si>
    <t>REGISTRO DE GAVETA BRUTO, LATÃO, ROSCÁVEL, 1, COM ACABAMENTO E CANOPA CROMADOS, INSTALADO EM RESERVAÇÃO DE ÁGUA DE EDIFICAÇÃO QUE POSSUA R ESERVATÓRIO DE FIBRA/FIBROCIMENTO FORNECIMENTO E INSTALAÇÃO. AF_06/2 16</t>
  </si>
  <si>
    <t>18.000.1.3.2.2</t>
  </si>
  <si>
    <t>REGISTRO DE GAVETA BRUTO, LATÃO, ROSCÁVEL, 1 1/4, COM ACABAMENTO E CANOPA CROMADOS, INSTALADO EM RESERVAÇÃO DE ÁGUA DE EDIFICAÇÃO QUE POSSUA R ESERVATÓRIO DE FIBRA/FIBROCIMENTO FORNECIMENTO E INSTALAÇÃO. AF_06/2 16</t>
  </si>
  <si>
    <t>18.000.1.3.2.3</t>
  </si>
  <si>
    <t>REGISTRO DE GAVETA BRUTO, LATÃO, ROSCÁVEL, 1 1/2, COM ACABAMENTO E CANOPA CROMADOS, INSTALADO EM RESERVAÇÃO DE ÁGUA DE EDIFICAÇÃO QUE POSSUA R ESERVATÓRIO DE FIBRA/FIBROCIMENTO FORNECIMENTO E INSTALAÇÃO. AF_06/2 16</t>
  </si>
  <si>
    <t>18.000.1.3.3</t>
  </si>
  <si>
    <t>REGISTRO DE PRESSÃO EM BRONZE COM ACABAMENTO CROMADO:</t>
  </si>
  <si>
    <t>18.000.1.3.3.1</t>
  </si>
  <si>
    <t>89985</t>
  </si>
  <si>
    <t>REGISTRO DE PRESSÃO COM CANOPLA Ø 25MM (1") - FORNECIMENTO E INSTALAÇÃO</t>
  </si>
  <si>
    <t>18.000.1.3.4</t>
  </si>
  <si>
    <t>REGISTRO DE GAVETA EM BRONZE COM ACABAMENTO BRUTO:</t>
  </si>
  <si>
    <t>18.000.1.3.4.1</t>
  </si>
  <si>
    <t>REGISTRO DE GAVETA BRUTO, LATÃO, ROSCÁVEL, 1, INSTALADO EM RESERVAÇÃO DE ÁGUA DE EDIFICAÇÃO QUE POSSUA RESERVATÓRIO DE FIBRA/FIBROCIMENTO FORNECIMENTO E INSTALAÇÃO. AF_06/2016</t>
  </si>
  <si>
    <t>18.000.1.3.4.2</t>
  </si>
  <si>
    <t>REGISTRO DE GAVETA BRUTO, LATÃO, ROSCÁVEL, 2, INSTALADO EM RESERVAÇÃO DE ÁGUA DE EDIFICAÇÃO QUE POSSUA RESERVATÓRIO DE FIBRA/FIBROCIMENTO FORNECIMENTO E INSTALAÇÃO. AF_06/2016</t>
  </si>
  <si>
    <t>18.000.1.3.4.3</t>
  </si>
  <si>
    <t>REGISTRO DE GAVETA BRUTO, LATÃO, ROSCÁVEL, 2 1/2, INSTALADO EM RESERVAÇÃO DE ÁGUA DE EDIFICAÇÃO QUE POSSUA RESERVATÓRIO DE FIBRA/FIBROCIMENTO FORNECIMENTO E INSTALAÇÃO. AF_06/2016</t>
  </si>
  <si>
    <t>18.000.1.3.5</t>
  </si>
  <si>
    <t>ACESSÓRIOS</t>
  </si>
  <si>
    <t>18.000.1.3.5.1</t>
  </si>
  <si>
    <t>Excluido</t>
  </si>
  <si>
    <t>18.000.1.3.5.2</t>
  </si>
  <si>
    <t>CAIXA D´ÁGUA EM POLIETILENO, 1000 LITROS, COM ACESSÓRIOS</t>
  </si>
  <si>
    <t>18.000.1.4</t>
  </si>
  <si>
    <t>ÁGUA QUENTE</t>
  </si>
  <si>
    <t>18.000.1.4.1</t>
  </si>
  <si>
    <t>TUBO DE COBRE CLASSE "E", INCLUSIVE RASGOS E RECOMPOSIÇÃO DE ALVENARIA</t>
  </si>
  <si>
    <t>18.000.1.4.1.1</t>
  </si>
  <si>
    <t>TUBO EM COBRE RÍGIDO, DN 22 CLASSE E, SEM ISOLAMENTO, INSTALADO EM PRUMADA - FORNECIMENTO E INSTALAÇÃO. AF_12/2015</t>
  </si>
  <si>
    <t>18.000.1.4.1.2</t>
  </si>
  <si>
    <t>TUBO EM COBRE RÍGIDO, DN 28 CLASSE E, SEM ISOLAMENTO, INSTALADO EM PRUMADA - FORNECIMENTO E INSTALAÇÃO. AF_12/2015</t>
  </si>
  <si>
    <t>18.000.1.4.1.3</t>
  </si>
  <si>
    <t>SISTEMA DE AQUECIMENTO SOLAR COMPLETO, INCLUINDO RESERVATÓRIO, PLACAS SOLARES, BOMBA DE RECIRCULAÇÃO, REGISTROS, VÁLVULAS DE BLOQUEIO, VÁLVULAS DE SEGURANÇA</t>
  </si>
  <si>
    <t>18.000.1.5</t>
  </si>
  <si>
    <t>18.000.1.5.1</t>
  </si>
  <si>
    <t>ABRIGO COMPLETO PARA MANGUEIRA COM VISOR DE VIDRO</t>
  </si>
  <si>
    <t>18.000.1.5.1.1</t>
  </si>
  <si>
    <t>ABRIGO PARA HIDRANTE, 90X60X17CM, COM REGISTRO GLOBO ANGULAR 45º 2.1/2", ADAPTADOR STORZ 2.1/2", MANGUEIRA DE INCÊNDIO 20M, REDUÇÃO 2.1/2X1.1/2" E ESGUICHO EM LATÃO 1.1/2" - FORNECIMENTO E INSTALAÇÃO</t>
  </si>
  <si>
    <t>18.000.1.5.1.2</t>
  </si>
  <si>
    <t>73775/002</t>
  </si>
  <si>
    <t>EXTINTOR INCENDIO AGUA-PRESSURIZADA 10L INCL SUPORTE PAREDE CARGA COMPLETA FORNECIMENTO E COLOCACAO</t>
  </si>
  <si>
    <t>18.000.1.5.1.3</t>
  </si>
  <si>
    <t>EXTINTOR INCENDIO TP PO QUIMICO 6KG - FORNECIMENTO E INSTALACAO</t>
  </si>
  <si>
    <t>18.000.1.5.1.4</t>
  </si>
  <si>
    <t>EXTINTOR DE CO2 6KG - FORNECIMENTO E INSTALACAO</t>
  </si>
  <si>
    <t>18.000.1.6</t>
  </si>
  <si>
    <t>ÁGUAS PLUVIAIS-CAPTAÇÃO DE ÁGUA DE CHUVA - COBERTURA</t>
  </si>
  <si>
    <t>18.000.1.6.1</t>
  </si>
  <si>
    <t>TUBO PVC PONTA/BOLSA C/ VIROLA DN=100MM P/ ESGOTO JUNTA COM ANEL - FORNECIMENTO E INSTALACAO</t>
  </si>
  <si>
    <t>18.000.1.6.2</t>
  </si>
  <si>
    <t>90710</t>
  </si>
  <si>
    <t>18.000.1.6.3</t>
  </si>
  <si>
    <t>FUNIL EM CHAPA GALVANIZADA Nº20, Ø200X150MM, INCLUSIVE FIXAÇÕES E VEDAÇÕES</t>
  </si>
  <si>
    <t>SUBTOTAL  7</t>
  </si>
  <si>
    <t>TORRE DE CAIXA D'ÁGUA/ RESERVATÓRIO METÁLICO/ CASA DE BOMBAS/ LOUÇAS E METAIS</t>
  </si>
  <si>
    <t>TORRE DE CAIXA D´ÁGUA</t>
  </si>
  <si>
    <t>19.000.1</t>
  </si>
  <si>
    <t>INSTALAÇÕES HIDRÁULICAS</t>
  </si>
  <si>
    <t>19.000.1.1</t>
  </si>
  <si>
    <t>FORNECIMENTO E COLOCAÇÃO DE REGISTROS, VÁLVULAS E COMPLEMENTOS, INCLUINDO CONEXÕES E ACESSÓRIOS DE FIXAÇÃO.</t>
  </si>
  <si>
    <t>19.000.1.1.1</t>
  </si>
  <si>
    <t>94797</t>
  </si>
  <si>
    <t>TORNEIRA DE BOIA REAL 1 COM BALAO PLASTICO - FORNECIMENTO E INSTALACAO</t>
  </si>
  <si>
    <t>19.000.1.1.2</t>
  </si>
  <si>
    <t>73795/006</t>
  </si>
  <si>
    <t>VÁLVULA DE RETENÇÃO VERTICAL Ø 80MM (3") - FORNECIMENTO E INSTALAÇÃO</t>
  </si>
  <si>
    <t>19.000.1.1.3</t>
  </si>
  <si>
    <t>94496</t>
  </si>
  <si>
    <t>REGISTRO GAVETA 1.1/4" BRUTO LATAO - FORNECIMENTO E INSTALACAO</t>
  </si>
  <si>
    <t>19.000.1.1.4</t>
  </si>
  <si>
    <t>94499</t>
  </si>
  <si>
    <t>REGISTRO GAVETA 2.1/2" BRUTO LATAO - FORNECIMENTO E INSTALACAO</t>
  </si>
  <si>
    <t>19.000.1.1.5</t>
  </si>
  <si>
    <t>94500</t>
  </si>
  <si>
    <t>REGISTRO GAVETA 3" BRUTO LATAO - FORNECIMENTO E INSTALACAO</t>
  </si>
  <si>
    <t>19.000.1.1.6</t>
  </si>
  <si>
    <t>94713</t>
  </si>
  <si>
    <t>ADAPTADOR PVC SOLDAVEL COM FLANGES LIVRES PARA CAIXA D'AGUA 75MMX2.1/2" - FORNECIMENTO E INSTALACAO</t>
  </si>
  <si>
    <t>19.000.1.1.7</t>
  </si>
  <si>
    <t>94714</t>
  </si>
  <si>
    <t>ADAPTADOR PVC SOLDAVEL COM FLANGES LIVRES PARA CAIXA D'AGUA 85MMX3" - FORNECIMENTO E INSTALACAO</t>
  </si>
  <si>
    <t>19.000.1.1.8</t>
  </si>
  <si>
    <t>CONJUNTO MOTO BOMBA PARA RECALQUE DE ÁGUA, VAZÃO 18 M3/H, PRESSÃO 39 MCA, POTÊNCIA 7,5CV, CONFORME PROJETO E MEMORIAL DESCRITIVO  (FORNECIMENTO E INSTALAÇÃO)</t>
  </si>
  <si>
    <t>19.000.1.1.9</t>
  </si>
  <si>
    <t>CONJUNTO MOTO BOMBA PARA RECALQUE DE ÁGUA, VAZÃO 3 M3/H, PRESSÃO 20 MCA, POTÊNCIA 0,75CV, CONFORME PROJETO E MEMORIAL DESCRITIVO  (FORNECIMENTO E INSTALAÇÃO)</t>
  </si>
  <si>
    <t>22.000</t>
  </si>
  <si>
    <t>RESERVATÓRIO EXTERNO METÁLICO DE ÁGUA POTÁVEL - 20 M³</t>
  </si>
  <si>
    <t>22.000.1</t>
  </si>
  <si>
    <t>22.000.1.1</t>
  </si>
  <si>
    <t>FORNECIMENTO E ASSENTAMENTO DE TUBO DE PVC MARROM CLASSE 15 PARA TUBULAÇÃO DE EXTRAVASÃO, LIMPEZA E ENTRADA D'ÁGUA</t>
  </si>
  <si>
    <t>22.000.1.1.1</t>
  </si>
  <si>
    <t>91786</t>
  </si>
  <si>
    <t>TUBO PVC SOLDAVEL AGUA FRIA DN 32MM, INCLUSIVE CONEXOES - FORNECIMENTO E INSTALACAO</t>
  </si>
  <si>
    <t>22.000.1.1.2</t>
  </si>
  <si>
    <t>91787</t>
  </si>
  <si>
    <t>TUBO PVC SOLDAVEL AGUA FRIA DN 40MM, INCLUSIVE CONEXOES - FORNECIMENTO E INSTALACAO</t>
  </si>
  <si>
    <t>22.000.1.1.3</t>
  </si>
  <si>
    <t>91788</t>
  </si>
  <si>
    <t>TUBO PVC SOLDAVEL AGUA FRIA DN 50MM, INCLUSIVE CONEXOES - FORNECIMENTOE INSTALACAO</t>
  </si>
  <si>
    <t>22.000.1.2</t>
  </si>
  <si>
    <t>22.000.1.2.1</t>
  </si>
  <si>
    <t>22.000.1.2.2</t>
  </si>
  <si>
    <t>73795/003</t>
  </si>
  <si>
    <t>VÁLVULA DE RETENÇÃO VERTICAL Ø 32MM (1.1/4") - FORNECIMENTO E INSTALAÇÃO</t>
  </si>
  <si>
    <t>22.000.1.2.3</t>
  </si>
  <si>
    <t>94495</t>
  </si>
  <si>
    <t>REGISTRO GAVETA 1" BRUTO LATAO - FORNECIMENTO E INSTALACAO</t>
  </si>
  <si>
    <t>22.000.1.2.4</t>
  </si>
  <si>
    <t>22.000.1.2.5</t>
  </si>
  <si>
    <t>94497</t>
  </si>
  <si>
    <t>REGISTRO GAVETA 1.1/2" BRUTO LATAO - FORNECIMENTO E INSTALACAO</t>
  </si>
  <si>
    <t>22.000.1.2.6</t>
  </si>
  <si>
    <t>94498</t>
  </si>
  <si>
    <t>REGISTRO GAVETA 2" BRUTO LATAO - FORNECIMENTO E INSTALACAO</t>
  </si>
  <si>
    <t>22.000.1.2.7</t>
  </si>
  <si>
    <t>92899</t>
  </si>
  <si>
    <t>UNIAO DE ACO GALVANIZADO 1.1/4" - FORNECIMENTO E INSTALACAO</t>
  </si>
  <si>
    <t>22.000.1.2.8</t>
  </si>
  <si>
    <t>92902</t>
  </si>
  <si>
    <t>UNIAO DE ACO GALVANIZADO 2.1/2" - FORNECIMENTO E INSTALACAO</t>
  </si>
  <si>
    <t>22.000.1.2.9</t>
  </si>
  <si>
    <t>FLANGES FºGº PARA CAIXA D'ÁGUA Ø1"</t>
  </si>
  <si>
    <t>22.000.1.2.10</t>
  </si>
  <si>
    <t>FLANGES FºGº PARA CAIXA D'ÁGUA Ø1.1/4"</t>
  </si>
  <si>
    <t>22.000.1.2.11</t>
  </si>
  <si>
    <t>FLANGES FºGº PARA CAIXA D'ÁGUA Ø1.1/2"</t>
  </si>
  <si>
    <t>22.000.1.2.12</t>
  </si>
  <si>
    <t>JUNTA DE EXPANSÃO DE BORRACHA COM DIRECIONAMENTO AXIAL TIPO JEBTU Ø1.1/2", COM UNIÃO ROSCADA</t>
  </si>
  <si>
    <t>22.000.1.2.13</t>
  </si>
  <si>
    <t>CONJUNTO MOTO BOMBA PARA RECALQUE DE ÁGUA, VAZÃO 16 M3/H, PRESSÃO 20 MCA, POTÊNCIA 3,0CV, CONFORME PROJETO E MEMORIAL DESCRITIVO  (FORNECIMENTO E INSTALAÇÃO)</t>
  </si>
  <si>
    <t>22.000.1.2.14</t>
  </si>
  <si>
    <t>RESERVATÓRIO TUBULAR METÁLICO CAPACIDADE 20.000 LITROS</t>
  </si>
  <si>
    <t>24.000</t>
  </si>
  <si>
    <t>LOUÇAS E METAIS</t>
  </si>
  <si>
    <t>24.000.1</t>
  </si>
  <si>
    <t>VALVULA DESCARGA 1.1/2" COM REGISTRO, ACABAMENTO EM METAL CROMADO - FORNECIMENTO E INSTALACAO</t>
  </si>
  <si>
    <t>24.000.2 **</t>
  </si>
  <si>
    <t>24.000.3 **</t>
  </si>
  <si>
    <t>24.000.4</t>
  </si>
  <si>
    <t>DISPENSER PARA PAPEL HIGIÊNICO ROLÃO LALEKLA, CÓD. 30180235, NA COR BRANCA</t>
  </si>
  <si>
    <t>24.000.5</t>
  </si>
  <si>
    <t>DISPENSER PARA TOALHA DE PAPEL INTERFOLHADA LALEKLA, CÓD. 30180225, NA COR BRANCA.</t>
  </si>
  <si>
    <t>24.000.6 **</t>
  </si>
  <si>
    <t>24.000.7 **</t>
  </si>
  <si>
    <t>24.000.8 **</t>
  </si>
  <si>
    <t>24.000.9</t>
  </si>
  <si>
    <t>LAVATÓRIO DE CANTO LINHA IZY REF. L101 DECA OU SIMILAR - ALTURA FINAL DE 78 A 80CM DO PISO ACABADO, CONFORME NBR 9050, COR BRANCO GELO - MATERIAL CERÂMICA ESMALTADA.</t>
  </si>
  <si>
    <t>24.000.10</t>
  </si>
  <si>
    <t>74125/002</t>
  </si>
  <si>
    <t>ESPELHO CRISTAL ESPESSURA 4MM, COM MOLDURA EM ALUMINIO E COMPENSADO 6M PLASTIFICADO COLADO</t>
  </si>
  <si>
    <t>24.000.11 **</t>
  </si>
  <si>
    <t>86888</t>
  </si>
  <si>
    <t>VASO SANITÁRIO SIFONADO COM CAIXA ACOPLADA LOUÇA BRANCA - PADRÃO MÉDIO - FORNECIMENTO E INSTALAÇÃO. AF_12/2013_P em subst
VASO SANITARIO BRANCO COM CAIXA ACOPLADA, PADRAO MEDIO, INCLUSIVE ENGATE</t>
  </si>
  <si>
    <t>24.000.12</t>
  </si>
  <si>
    <t>BACIA LINHA CONFORTO CÓD. P510 - DECA OU SIMILAR, COR BRANCO GELO - MATERIAL CERÂMICA ESMALTADA.</t>
  </si>
  <si>
    <t>24.000.13</t>
  </si>
  <si>
    <t>ASSENTO SANITÁRIO COM ABERTURA FRONTAL - ALTURA 44CM, ALTURA MÁXIMA COM O ASSENTO DE 46CM, CONFORME NBR9050.</t>
  </si>
  <si>
    <t>24.000.14</t>
  </si>
  <si>
    <t>74234/001A</t>
  </si>
  <si>
    <t>MICTORIO SIFONADO DE LOUCA BRANCA COM PERTENCES, COM REGISTRO DE PRESSAO 1/2" COM CANOPLA CROMADA ACABAMENTO SIMPLES E CONJUNTO PARA FIXACAO - FORNECIMENTO E INSTALACAO</t>
  </si>
  <si>
    <t>24.000.15</t>
  </si>
  <si>
    <t>TORNEIRA CROMADA C/ ALAVANCA, P/ PNE, APROVADA PELA NBR 9050, PRESSMATIC OU EQUIVALENTE - FORNECIMENTO E INSTALACAO</t>
  </si>
  <si>
    <t>24.000.16</t>
  </si>
  <si>
    <t>CHUVEIRO COM TUBO CROMADO - REF. DECA SPOT 1973C OU SIMILAR</t>
  </si>
  <si>
    <t>24.000.17</t>
  </si>
  <si>
    <t>BARRA APOIO EM INOX DIAM. 40MM - CONTORNO LAVATORIO</t>
  </si>
  <si>
    <t>24.000.18</t>
  </si>
  <si>
    <t>BARRA DE APOIO DECA LINHA CONFORTO CÓD. 2310 EBR - 80 CM</t>
  </si>
  <si>
    <t>24.000.19</t>
  </si>
  <si>
    <t>BANCO DE APOIO ARTICULADO ACESSÍVEL CONFORME NBR9050</t>
  </si>
  <si>
    <t>24.000.20 **</t>
  </si>
  <si>
    <t>24.000.21</t>
  </si>
  <si>
    <t>CUBA UNIVERSAL PARA EMBUTIR, OVAL (REF. DECA CÓDIGO L37 OU SIMILAR) COR: BRANCO GELO (INCLUSIVE VALVULA, ENGATE, SIFÃO)</t>
  </si>
  <si>
    <t>24.000.22</t>
  </si>
  <si>
    <t>CUBA EM AÇO MAXI RETANGULAR DE EMBUTIR (REF. TRAMONTINA OU EQUIVALENTE) EM AÇO INOX, 50X40X240 MM (INCLUSIVE ENGATE E SIFÃO) - FORNECIMENTO E INSTALACAO</t>
  </si>
  <si>
    <t>24.000.23</t>
  </si>
  <si>
    <t>SABONETEIRA DE SOBREPOR (FIXADA NA PAREDE), TIPO CONCHA, EM ACO INOXIDAVEL - FORNECIMENTO E INSTALACAO</t>
  </si>
  <si>
    <t>24.000.24</t>
  </si>
  <si>
    <t>TORNEIRA CROMADA 1/2" OU 3/4" PARA TANQUE, PADRÃO MÉDIO - FORNECIMENTO E INSTALAÇÃO. AF_12/2013</t>
  </si>
  <si>
    <t>24.000.25</t>
  </si>
  <si>
    <t>TORNEIRA CROMADA TUBO MÓVEL, DE MESA, 1/2" OU 3/4", PARA PIA DE COZINHA, PADRÃO ALTO - FORNECIMENTO E INSTALAÇÃO. AF_12/2013</t>
  </si>
  <si>
    <t>24.000.26</t>
  </si>
  <si>
    <t>LAVATÓRIO LOUÇA BRANCA SUSPENSO, 29,5 X 39CM OU EQUIVALENTE, PADRÃO POPULAR, INCLUSO SIFÃO TIPO GARRAFA EM PVC, VÁLVULA E ENGATE FLEXÍVEL 30CM EM PLÁSTICO E TORNEIRA CROMADA DE MESA, PADRÃO POPULAR - FORNECIMENTO E INSTALAÇÃO. AF_12/2013_P</t>
  </si>
  <si>
    <t>24.000.27</t>
  </si>
  <si>
    <t>VASO SANITÁRIO SIFONADO COM CAIXA ACOPLADA LOUÇA BRANCA - PADRÃO MÉDIO, INCLUSO ENGATE FLEXÍVEL EM METAL CROMADO, 1/2" X 40CM - FORNECIMENTO E INSTALAÇÃO. AF_12/2013_P</t>
  </si>
  <si>
    <t>24.000.28</t>
  </si>
  <si>
    <t>APARELHO MISTURADOR DE MESA PARA PIA DE COZINHA, PADRÃO MÉDIO - FORNECIMENTO E INSTALAÇÃO. AF_12/2013</t>
  </si>
  <si>
    <t>SUBTOTAL 8</t>
  </si>
  <si>
    <t>ELÉTRICA</t>
  </si>
  <si>
    <t>25.000</t>
  </si>
  <si>
    <t>25.000.1</t>
  </si>
  <si>
    <t>LUMINARIAS, TOMADAS, DUTOS E ACESSÓRIOS</t>
  </si>
  <si>
    <t>25.000.1.1</t>
  </si>
  <si>
    <t>ILUMINAÇÃO E TOMADAS</t>
  </si>
  <si>
    <t>25.000.1.1.1</t>
  </si>
  <si>
    <t>LUMINÁRIA DE SOBREPOR, CORPO EM CHAPA DE AÇO TRATADA COM ACABAMENTO EM PINTURA ELETROSTÁTICA EPÓXI-PÓ NA COR BRANCA. REFLETOR  EM ALUMÍNIO ANODIZADO DE ALTO BRILHO E COBRE-SOQUETE COM ACABAMENTO ESPECULAR DE ALTO BRILHO. EQUIPADA COM PORTA-LÂMPADA ANTI-VIBRATÓRIO EM POLICARBONATO, COM TRAVA DE SEGURANÇA E PROTEÇÃO CONTRA AQUECIMENTO NOS CONTATOS,COM2 LÂMPADAS28W/220V E REATOR AFP 220V 220V. REATOR ELETRÔNICO DUPLO DO TIPO MULTITENSÃO COM PRÉ-AQUECIMENTO FP&gt;= 0,9 E THD &lt; 10%</t>
  </si>
  <si>
    <t>25.000.1.1.2</t>
  </si>
  <si>
    <t>LUMINÁRIA TIPO PROJETOR PARA ILUMINAÇÃO DO GINÁSIO PARA LAMPADA VAPOR METÁLICO DE 1000W/220V, REATOR E IGNITOR 220V. RE.TROPICO TPI 4250/10-32 OU EQUIVALENTE.</t>
  </si>
  <si>
    <t>25.000.1.1.3</t>
  </si>
  <si>
    <t>LUMINÁRIA EXTERNA TIPO PÉTALA EM AÇO ZINCADO PINTADA, REFLETOR EM ALUMÍNIO ANODIZADO COM ALOJAMENTO PARA EQUIPAMENTO AUXILIARES PARA LÂMPADA DE VAPOR METÁLICO DE 70WM EM POSTE DE AÇO ZINCADO DE 4M COM BASE DE CONCRETO.</t>
  </si>
  <si>
    <t>25.000.1.1.4</t>
  </si>
  <si>
    <t>LUMINÁRIA DE EMERGÊNCIA TIPO BLOCO AUTÔNOMO PARA BALIZAMENTO 2X9W/220V</t>
  </si>
  <si>
    <t>25.000.1.1.5</t>
  </si>
  <si>
    <t>74041/001</t>
  </si>
  <si>
    <t>LUMINARIA GLOBO VIDRO LEITOSO / PLAFONIER / BOCAL / LAMPADA 60W</t>
  </si>
  <si>
    <t>25.000.1.1.6</t>
  </si>
  <si>
    <t>LUMINARIA COM 2 FARÓIS DE 55W CADA PARA ILUMINAÇÃO DE EMERGÊNCIA (LUMINÁRIA DE EMERGÊNCIA EM GABINETE EM POLIESTIRENO DE ALTO IMPACTO, 70°C / 2 HORAS,  COM 2 PROJETORES C/ LÂMPADAS HALÓGENAS (QUARTZO-IODO) DE 55W, COM BATERIA SELADA DE 12Vx40Ah C/ AUTONOMIA DE 3 HORAS, COM CIRCUITO NSD PARA PROTEÇÃO DA BATERIA CONTRA DESCARGA RÁPIDA, LED DE SINALIZAÇÃO DA BATERIA (CARGA OU FLUTUAÇÃO) E LED INDICADOR DE SAÍDA ATIVA,  CHAVE DE COMANDO ATIVAR / DESATIVAR)</t>
  </si>
  <si>
    <t>25.000.1.1.7</t>
  </si>
  <si>
    <t>09-82-04</t>
  </si>
  <si>
    <t>INTERRUPTOR BIPOLAR DE EMBUTIR 20A/250V, TECLA DUPLA C/ PLACA- FORNECIMENTO E INSTALACAO</t>
  </si>
  <si>
    <t>25.000.1.1.8</t>
  </si>
  <si>
    <t>PLUG MACHO  2P+T  - 10A/250V</t>
  </si>
  <si>
    <t>25.000.1.1.9</t>
  </si>
  <si>
    <t>PLUG FEMEA  2P+T - 10A/250V</t>
  </si>
  <si>
    <t>25.000.1.1.10</t>
  </si>
  <si>
    <t>91998</t>
  </si>
  <si>
    <t>TOMADA DE EMBUTIR 2P+T 10A/250V C/ PLACA - FORNECIMENTO E INSTALACAO</t>
  </si>
  <si>
    <t>25.000.2</t>
  </si>
  <si>
    <t>DUTOS E ACESSÓRIOS</t>
  </si>
  <si>
    <t>25.000.2.1</t>
  </si>
  <si>
    <t>FORNECIMENTO E ASSENTAMENTO DE ELETRODUTO DE PEAD CORRUGADO , INCLUSIVE CONEXÕES, CARGA E DESCARGA, ABERTURA DE VALAS, COLOCAÇÃO NA VALA, MONTAGEM E REATERRO, CONFORME PROJETO E MEMORIAL DESCRITIVO</t>
  </si>
  <si>
    <t>25.000.2.1.1</t>
  </si>
  <si>
    <t>Ø 1 1/2"</t>
  </si>
  <si>
    <t>25.000.2.1.2</t>
  </si>
  <si>
    <t>Ø 2"</t>
  </si>
  <si>
    <t>25.000.2.1.3</t>
  </si>
  <si>
    <t>Ø 4"</t>
  </si>
  <si>
    <t>25.000.2.1.4</t>
  </si>
  <si>
    <t>CAIXA DE PASSAGEM PARA TELEFONE 10X10X5CM (SOBREPOR) FORNECIMENTO E INSTALACAO</t>
  </si>
  <si>
    <t>25.000.2.1.5</t>
  </si>
  <si>
    <t>CAIXA DE PASSAGEM 30X30X40 COM TAMPA E DRENO BRITA</t>
  </si>
  <si>
    <t>25.000.2.1.6</t>
  </si>
  <si>
    <t>CAIXA DE PASSAGEM 60X60X70 FUNDO BRITA COM TAMPA</t>
  </si>
  <si>
    <t>25.000.2.3</t>
  </si>
  <si>
    <t>25.000.2.3.1</t>
  </si>
  <si>
    <t>95745</t>
  </si>
  <si>
    <t>ELETRODUTO DE ACO GALVANIZADO ELETROLITICO DN 20MM (3/4"), TIPO LEVE, INCLUSIVE CONEXOES - FORNECIMENTO E INSTALACAO</t>
  </si>
  <si>
    <t>25.000.2.4</t>
  </si>
  <si>
    <t>CURVA DE 90° PARA ELETRODUTOS EM AÇO GALVANIZADO ELETROLITÍCAMENTE, COM EXTREMIDADES ROSCADAS, , DIÂMETRO NOMINAL DE:</t>
  </si>
  <si>
    <t>25.000.2.4.1</t>
  </si>
  <si>
    <t>2633 (I)</t>
  </si>
  <si>
    <t>COTOVELO DE AÇO GALVANIZADO 3/4" - FORNECIMENTO E INSTALAÇÃO</t>
  </si>
  <si>
    <t>25.000.2.5</t>
  </si>
  <si>
    <t>ELETRODUTO EM PVC RÍGIDO ANTICHAMAS FORNECIDO EM BARRAS DE 3 METROS NA COR PRETA , COM EXTREMIDADES ROSCADAS ACESSORIOS PARA FIXAÇÃO E CONEXÃO, CONFORME NORMA NBR 6150, DIÂMETRO NOMINAL DE:</t>
  </si>
  <si>
    <t>25.000.2.5.1</t>
  </si>
  <si>
    <t>91866</t>
  </si>
  <si>
    <t>ELETRODUTO DE PVC RIGIDO ROSCAVEL DN 20MM (3/4") INCL CONEXOES, FORNECIMENTO E INSTALACAO</t>
  </si>
  <si>
    <t>25.000.2.5.2</t>
  </si>
  <si>
    <t>91867</t>
  </si>
  <si>
    <t>ELETRODUTO DE PVC RIGIDO ROSCAVEL DN 25MM (1") INCL CONEXOES, FORNECIMENTO E INSTALACAO</t>
  </si>
  <si>
    <t>25.000.2.6</t>
  </si>
  <si>
    <t>CURVA DE 90° PARA ELETRODUTOS EM PVC RÍGIDO ANTICHAMAS, COM EXTREMIDADES ROSCADAS, CONFORME NORMA NBR 6150, DIÂMETRO NOMINAL DE:</t>
  </si>
  <si>
    <t>25.000.2.6.1</t>
  </si>
  <si>
    <t>91890</t>
  </si>
  <si>
    <t>Ø3/4"</t>
  </si>
  <si>
    <t>25.000.2.6.2</t>
  </si>
  <si>
    <t>91893</t>
  </si>
  <si>
    <t>Ø1"</t>
  </si>
  <si>
    <t>25.000.2.7</t>
  </si>
  <si>
    <t>OUTROS MATERIAIS</t>
  </si>
  <si>
    <t>25.000.2.7.1</t>
  </si>
  <si>
    <t>91940</t>
  </si>
  <si>
    <t>CAIXA DE PASSAGEM PVC 4X2" - FORNECIMENTO E INSTALACAO</t>
  </si>
  <si>
    <t>25.000.2.7.2</t>
  </si>
  <si>
    <t>91943</t>
  </si>
  <si>
    <t>CAIXA DE PASSAGEM PVC 4X4" - FORNECIMENTO E INSTALACAO</t>
  </si>
  <si>
    <t>25.000.2.7.3</t>
  </si>
  <si>
    <t>91937</t>
  </si>
  <si>
    <t>CAIXA DE PASSAGEM PVC 3" OCTOGONAL</t>
  </si>
  <si>
    <t>25.000.2.7.4</t>
  </si>
  <si>
    <t>09-13-21</t>
  </si>
  <si>
    <t>ELETROCALHA GALVANIZADA 100X50MM COM TAMPA</t>
  </si>
  <si>
    <t>25.000.2.7.5</t>
  </si>
  <si>
    <t>CURVA 90º EXTERNA PARA ELETROCALHA 100X50MM</t>
  </si>
  <si>
    <t>25.000.2.7.6</t>
  </si>
  <si>
    <t xml:space="preserve">09-13-07 </t>
  </si>
  <si>
    <t>PERFILADO GALVANIZADO LISO 38X38MM COM TAMPA</t>
  </si>
  <si>
    <t>25.000.2.7.7</t>
  </si>
  <si>
    <t xml:space="preserve">09-84-24 </t>
  </si>
  <si>
    <t>SUPORTE LONGO PARA LUMINÁRIA 165X38MM GE - GANCHO LONGO PARA LUMINÁRIA EM PERFILADO</t>
  </si>
  <si>
    <t>25.000.2.7.8</t>
  </si>
  <si>
    <t>CANTONEIRA ZZ ALTA PARA PERFILADO 38X38MM</t>
  </si>
  <si>
    <t>25.000.2.7.9</t>
  </si>
  <si>
    <t>CAIXA COM TOMADA PADRÃO BRASILEIRO PARA PERFILADO</t>
  </si>
  <si>
    <t>25.000.3</t>
  </si>
  <si>
    <t>CABOS E BARRAMENTOS</t>
  </si>
  <si>
    <t>25.000.3.1</t>
  </si>
  <si>
    <t>CONDUTOR FORMADO POR FIOS DE COBRE ELETROLÍTICO NÚ, TÊMPERA MOLE, ENCORDOAMENTO CLASSE 5, ISOLAÇÃO EM PVC CLASSE 450/750V, COBERTURA EM PVC FLEXÍVEL, CONFORME NORMA DA A.B.N.T. NBR 7288, FORMAÇÃO E SEÇÃO NOMINAL DE:</t>
  </si>
  <si>
    <t>25.000.3.1.1</t>
  </si>
  <si>
    <t>91926</t>
  </si>
  <si>
    <t>CABO DE COBRE ISOLADO PVC 450/750V 2,5MM2 RESISTENTE A CHAMA - FORNECIMENTO E INSTALACAO</t>
  </si>
  <si>
    <t>25.000.3.1.2</t>
  </si>
  <si>
    <t>91928</t>
  </si>
  <si>
    <t>CABO DE COBRE ISOLADO PVC 450/750V 4MM2 RESISTENTE A CHAMA - FORNECIMENTO E INSTALACAO</t>
  </si>
  <si>
    <t>25.000.3.1.3</t>
  </si>
  <si>
    <t>91930</t>
  </si>
  <si>
    <t>CABO DE COBRE ISOLADO PVC 450/750V 6MM2 RESISTENTE A CHAMA - FORNECIMENTO E INSTALACAO</t>
  </si>
  <si>
    <t>25.000.3.1.4</t>
  </si>
  <si>
    <t>91932</t>
  </si>
  <si>
    <t>CABO DE COBRE ISOLADO PVC 450/750V 10MM2 RESISTENTE A CHAMA - FORNECIMENTO E INSTALACAO</t>
  </si>
  <si>
    <t>25.000.3.1.5</t>
  </si>
  <si>
    <t>91934</t>
  </si>
  <si>
    <t>CABO DE COBRE ISOLADO PVC 450/750V 16MM2 RESISTENTE A CHAMA - FORNECIMENTO E INSTALACAO</t>
  </si>
  <si>
    <t>25.000.3.1.6</t>
  </si>
  <si>
    <t>92983</t>
  </si>
  <si>
    <t>CABO DE COBRE ISOLADO PVC 450/750V 25MM2 RESISTENTE A CHAMA - FORNECIMENTO E INSTALACAO</t>
  </si>
  <si>
    <t>25.000.3.1.7</t>
  </si>
  <si>
    <t>92993</t>
  </si>
  <si>
    <t>CABO DE COBRE ISOLADO PVC 450/750V 120MM2 RESISTENTE A CHAMA - FORNECIMENTO E INSTALACAO</t>
  </si>
  <si>
    <t>25.000.3.2</t>
  </si>
  <si>
    <t>CONDUTOR FORMADO POR FIOS DE COBRE ELETROLÍTICO NÚ, TÊMPERA MOLE, ENCORDOAMENTO CLASSE 5, ISOLAÇÃO EM PVC CLASSE 0,6/1KV, COBERTURA EM EPR FLEXÍVEL, CONFORME NORMA DA A.B.N.T. NBR 7288, FORMAÇÃO E SEÇÃO NOMINAL DE:</t>
  </si>
  <si>
    <t>25.000.3.2.1</t>
  </si>
  <si>
    <t>91929</t>
  </si>
  <si>
    <t>CABO DE COBRE ISOLAMENTO TERMOPLASTICO 0,6/1KV 4MM2 ANTI-CHAMA - FORNECIMENTO E INSTALACAO</t>
  </si>
  <si>
    <t>25.000.3.2.2</t>
  </si>
  <si>
    <t>91931</t>
  </si>
  <si>
    <t>CABO DE COBRE ISOLAMENTO TERMOPLASTICO 0,6/1KV 6MM2 ANTI-CHAMA - FORNECIMENTO E INSTALACAO</t>
  </si>
  <si>
    <t>25.000.3.2.3</t>
  </si>
  <si>
    <t>91933</t>
  </si>
  <si>
    <t>CABO DE COBRE ISOLAMENTO TERMOPLASTICO 0,6/1KV 10MM2 ANTI-CHAMA - FORNECIMENTO E INSTALACAO</t>
  </si>
  <si>
    <t>25.000.3.2.4</t>
  </si>
  <si>
    <t>92982</t>
  </si>
  <si>
    <t>CABO DE COBRE ISOLAMENTO TERMOPLASTICO 0,6/1KV 16MM2 ANTI-CHAMA - FORNECIMENTO E INSTALACAO</t>
  </si>
  <si>
    <t>25.000.3.2.5</t>
  </si>
  <si>
    <t>92986</t>
  </si>
  <si>
    <t>CABO DE COBRE ISOLAMENTO TERMOPLASTICO 0,6/1KV 35MM2 ANTI-CHAMA - FORNECIMENTO E INSTALACAO</t>
  </si>
  <si>
    <t>25.000.3.2.6</t>
  </si>
  <si>
    <t>92988</t>
  </si>
  <si>
    <t>CABO DE COBRE ISOLAMENTO TERMOPLASTICO 0,6/1KV 50MM2 ANTI-CHAMA - FORNECIMENTO E INSTALACAO</t>
  </si>
  <si>
    <t>25.000.3.2.7</t>
  </si>
  <si>
    <t>93000</t>
  </si>
  <si>
    <t>CABO DE COBRE ISOLAMENTO TERMOPLASTICO 0,6/1KV 240MM2 ANTI-CHAMA - FORNECIMENTO E INSTALACAO</t>
  </si>
  <si>
    <t>25.000.3.2.8</t>
  </si>
  <si>
    <t>PRENSA CABO Ø3/4" PARA CABO MULTIPOLAR 3X1,5MM²</t>
  </si>
  <si>
    <t>25.000.3.2.9</t>
  </si>
  <si>
    <t>CABO MULTIPOLAR LIVRE DE HALOGÊNIO 3X1,5MM²</t>
  </si>
  <si>
    <t>25.000.4</t>
  </si>
  <si>
    <t>TELEFONE / LÓGICA / TV/ALARME</t>
  </si>
  <si>
    <t>25.000.4.1</t>
  </si>
  <si>
    <t>TOMADAS</t>
  </si>
  <si>
    <t>25.000.4.1.1</t>
  </si>
  <si>
    <t>TOMADA PARA TELEFONE DE 4 POLOS PADRAO TELEBRAS - FORNECIMENTO E INSTALACAO</t>
  </si>
  <si>
    <t>25.000.4.1.2</t>
  </si>
  <si>
    <t>25.000.4.1.3</t>
  </si>
  <si>
    <t>BOTOEIRA LIGA DESLIGA BOMBA DE INCENDIO INSTALADO EM CAIXA 4X2 EMBUTIDA EM ALVENARIA</t>
  </si>
  <si>
    <t>25.000.4.1.4</t>
  </si>
  <si>
    <t>BOTOEIRA DE ACIONAMENTO DO ALARME DE INCENDIO INSTALADO EM CAIXA 4X2 EMBUTIDA EM ALVENARIA</t>
  </si>
  <si>
    <t>25.000.4.1.5</t>
  </si>
  <si>
    <t>SIRENE DE ALARME DE INCÊNDIO</t>
  </si>
  <si>
    <t>25.000.4.2</t>
  </si>
  <si>
    <t>ELETRODUTO EM AÇO GALVANIZADO ELETROLITÍCAMENTE FORNECIDO EM BARRAS DE 3 METROS , COM EXTREMIDADES ROSCADAS, ACESSORIOS PARA FIXAÇÃO E CONEXÃO</t>
  </si>
  <si>
    <t>25.000.4.2.1</t>
  </si>
  <si>
    <t>25.000.4.3</t>
  </si>
  <si>
    <t>25.000.4.3.1</t>
  </si>
  <si>
    <t>25.000.4.4</t>
  </si>
  <si>
    <t>25.000.4.4.1</t>
  </si>
  <si>
    <t>95726</t>
  </si>
  <si>
    <t>25.000.4.4.2</t>
  </si>
  <si>
    <t>95727</t>
  </si>
  <si>
    <t>25.000.4.5</t>
  </si>
  <si>
    <t>25.000.4.5.1</t>
  </si>
  <si>
    <t>25.000.4.5.2</t>
  </si>
  <si>
    <t>Ø 1"</t>
  </si>
  <si>
    <t>25.000.4.5.3</t>
  </si>
  <si>
    <t>QUADRO DE DISTRIBUICAO PARA TELEFONE N.2, 20X20X12CM EM CHAPA METALICA, DE EMBUTIR, SEM ACESSORIOS, PADRAO TELEBRAS, FORNECIMENTO E INSTALACAO</t>
  </si>
  <si>
    <t>25.000.4.5.5</t>
  </si>
  <si>
    <t>QUADRO DE DISTRIBUICAO PARA TELEFONE N.4, 60X60X12CM EM CHAPA METALICA, DE EMBUTIR, SEM ACESSORIOS, PADRAO TELEBRAS, FORNECIMENTO E INSTALACAO</t>
  </si>
  <si>
    <t>UM</t>
  </si>
  <si>
    <t>25.000.4.5.6</t>
  </si>
  <si>
    <t>CENTRAL DE ALARME DE EMERGÊNCIA PARA PNE COM RÁDIO FREQUÊNCIA</t>
  </si>
  <si>
    <t>25.000.4.5.7</t>
  </si>
  <si>
    <t>CONTROLE REMOTO DE ALARME DE EMERGÊNCIA PARA PNE</t>
  </si>
  <si>
    <t>25.000.4.5.8</t>
  </si>
  <si>
    <t>25.000.4.5.9</t>
  </si>
  <si>
    <t>CHAVE DE BOIA AUTOMÁTICA SUPERIOR 10A/250V - FORNECIMENTO E INSTALACAO</t>
  </si>
  <si>
    <t>25.000.5</t>
  </si>
  <si>
    <t>QUADROS</t>
  </si>
  <si>
    <t>25.000.5.1</t>
  </si>
  <si>
    <t>QDL-1 ( CONFOME DIAGRAMA ESPECIFICADO EM PROJETO)</t>
  </si>
  <si>
    <t>25.000.5.2</t>
  </si>
  <si>
    <t>QDL-IE ( CONFOME DIAGRAMA ESPECIFICADO EM PROJETO)</t>
  </si>
  <si>
    <t>25.000.5.3</t>
  </si>
  <si>
    <t>QL-QUADRA (CONFORME DIAGRAMA ESPECIFICADO EM PROJETO)</t>
  </si>
  <si>
    <t>25.000.5.4</t>
  </si>
  <si>
    <t>QGBT ( CONFOME DIAGRAMA ESPECIFICADO EM PROJETO)</t>
  </si>
  <si>
    <t>25.000.5.5</t>
  </si>
  <si>
    <t>QDF-BR ( CONFOME DIAGRAMA ESPECIFICADO EM PROJETO)</t>
  </si>
  <si>
    <t>25.000.5.6</t>
  </si>
  <si>
    <t>QDF-BI ( CONFOME DIAGRAMA ESPECIFICADO EM PROJETO)</t>
  </si>
  <si>
    <t>25.000.5.7</t>
  </si>
  <si>
    <t>QF-CHUVEIRO ( CONFOME DIAGRAMA ESPECIFICADO EM PROJETO)</t>
  </si>
  <si>
    <t>25.000.5.8</t>
  </si>
  <si>
    <t>QL-ACAD ( CONFOME DIAGRAMA ESPECIFICADO EM PROJETO)</t>
  </si>
  <si>
    <t>25.000.6</t>
  </si>
  <si>
    <t>SPDA</t>
  </si>
  <si>
    <t>25.000.6.1</t>
  </si>
  <si>
    <t>CABO DE COBRE NU 35MM2 - FORNECIMENTO E INSTALACAO</t>
  </si>
  <si>
    <t>25.000.6.2</t>
  </si>
  <si>
    <t>CABO DE COBRE NU 50MM2 - FORNECIMENTO E INSTALACAO</t>
  </si>
  <si>
    <t>25.000.6.3</t>
  </si>
  <si>
    <t>73771/001</t>
  </si>
  <si>
    <t>PROTENSAO DE TIRANTES DE BARRA DE ACO CA-50 EXCL MATERIAIS</t>
  </si>
  <si>
    <t>BR</t>
  </si>
  <si>
    <t>25.000.6.4</t>
  </si>
  <si>
    <t>HASTE COPPERWELD 5/8 X 3,0M COM CONECTOR</t>
  </si>
  <si>
    <t>25.000.6.5</t>
  </si>
  <si>
    <t>09-17-27</t>
  </si>
  <si>
    <t>SOLDA EXOTERMICA CONEXAO CABO HASTE EM T, BITOLA CABO DE 50 A 95 MM, PARA HASTE 5/8" A 3/4" -  SOLDA EXOTÉRMICA TIPO HCL-5/8".50 E SEUS ACESSÓRIOS</t>
  </si>
  <si>
    <t>25.000.6.6</t>
  </si>
  <si>
    <t>CONECTOR PARAFUSO FENDIDO SPLIT-BOLT - PARA CABO DE 35MM2 - FORNECIMENTO E INSTALACAO</t>
  </si>
  <si>
    <t>25.000.6.7</t>
  </si>
  <si>
    <t>TERMINAL AEREO EM ACO GALVANIZADO COM BASE DE FIXACAO H = 30CM</t>
  </si>
  <si>
    <t>25.000.7</t>
  </si>
  <si>
    <t>ENTRADA E MEDIÇÃO DE ENERGIA</t>
  </si>
  <si>
    <t>25.000.7.1 **</t>
  </si>
  <si>
    <t>ENTRADA SIMPLIFICADA PADRÃO CPFL COM POSTE DE 11M COM CAIXA DE MEDIÇÃO E CAIXA PARA CHAVE GERAL DISJUNTOR 600A COM ALIMETADOR 2X3F+N 240MM² CONFORME PROJETO</t>
  </si>
  <si>
    <t>25.000.7.2</t>
  </si>
  <si>
    <t>73857/004</t>
  </si>
  <si>
    <t>TRANSFORMADOR DISTRIBUICAO 225KVA TRIFASICO 60HZ CLASSE 15KV IMERSO E M ÓLEO MINERAL FORNECIMENTO E INSTALACAO</t>
  </si>
  <si>
    <t>SUBTOTAL  9</t>
  </si>
  <si>
    <t>SERVIÇOS COMPLEMENTARES/ COMUNICAÇÃO VISUAL/ PINTURA/ LIMPEZA FINAL DE OBRA</t>
  </si>
  <si>
    <t>26.000</t>
  </si>
  <si>
    <t>SERVIÇOS COMPLEMENTARES</t>
  </si>
  <si>
    <t>26.000.1 **</t>
  </si>
  <si>
    <t>26.000.2</t>
  </si>
  <si>
    <t xml:space="preserve">17-03-65 </t>
  </si>
  <si>
    <t>TELA DE NYLON PARA COBERTURA DE QUADRA - REDE DE PROTEÇÃO QUADRA COBERTA EM NYLON 100% POLIAMIDA (NYLON) MALHA 10X10 EM 02MM NA COR BRANCA FIXADA EM ESTRUTURA METÁLICA. H=6m -</t>
  </si>
  <si>
    <t>26.000.3</t>
  </si>
  <si>
    <t>ASSENTOS REVERSÍVEIS NOS ESPAÇOS PARA CADEIRANTES</t>
  </si>
  <si>
    <t>26.000.4</t>
  </si>
  <si>
    <t>ASSENTOS PARA ARQUIBANCADA PARA OBESOS/ MOBILIDADE REDUZIDA (PMR / PO), COR AZUL COM LARGURA EQUIVALENTE À DE DOIS ASSENTOS ADOTADOS NO LOCAL</t>
  </si>
  <si>
    <t>26.000.5</t>
  </si>
  <si>
    <t>ASSENTO DESPORTIVO SEM ENCOSTO, 100% EM POLIPROPILENO, PROTEÇÃO CONTRA RAIOS UV, TRATAMENTO ANTI-CHAMA, 03 FUROS PARA FIXAÇÃO NO ASSENTO, ORIFÍCIO P/ PASSAGEM DE ÁGUA, COR (A DEFINIR) MEDINDO 395MM DE LARGURA X 329MM DE PROFUNDIDADE X 70MM DE ALTURA.</t>
  </si>
  <si>
    <t>26.000.6</t>
  </si>
  <si>
    <t xml:space="preserve">10-13-70 </t>
  </si>
  <si>
    <t>BEBEDOURO ELÉTRICO COM SISTEMA DE REFRIGERAÇÃO E DUAS SAÍDAS - 40L -     BEBEDOURO DA  IBBL ,DA INDUSTRIA BRASILEIRA DE BEBEDOUROS LTDA OU EQUIVALENTE TÉCNICO, TIPO PRESSÃO PARA SERVIR ÁGUA GELADA, MODELO BAG 40 CONJUGADO, ACABAMENTO EM AÇO INOX.</t>
  </si>
  <si>
    <t>26.000.7  *</t>
  </si>
  <si>
    <t>PLATAFORMA ELEVATÓRIA PPNE 140X161CM MODELO PL200 DA MONTELE OU SIMILAR</t>
  </si>
  <si>
    <t>26.000.8</t>
  </si>
  <si>
    <t>TRAVE PARA FUTSAL DESMONTÁVEL EM PERFIL TUBULAR COM REQUADRO E APOIO DE SUPERFÍCIE - MONOBLOC</t>
  </si>
  <si>
    <t>PAR</t>
  </si>
  <si>
    <t>26.000.9</t>
  </si>
  <si>
    <t>TRAVE PARA HANDEBOL DESMONTÁVEL EM MADEIRA DE LEI QUADRADA, COM REQUADRO PARA DESCANSO PARA A REDE SEM BUCHAS, COM REDE</t>
  </si>
  <si>
    <t>26.000.10</t>
  </si>
  <si>
    <t>POSTE PARA VOLEIBOL EM TUBO DE 3" COM BUCHA E CREMALHEIRA COM REDE E CABO DE AÇO</t>
  </si>
  <si>
    <t>26.000.11  *</t>
  </si>
  <si>
    <t>ESTRUTURA PARA BASKET MODELO "NBA", OFICIAL FEDERADA, COM RODAS PARA LOCOMOÇÃO ARTICULÁVEIS, COM APOIO PARA O PISO, SISTEMA HIDRAULICO MECANICO ELETRICO, COM ESTOFADOS PROTETORES, TABELAS DE VIDRO TEMPERADO, COM AROS LEXIVEIS COM MOLAS, BASE DE 2,20 MTS, SENDO DE FÁCIL MOBILIDADE E CONFECCIONADA DENTRO DAS NORMAS TECNICAS DE RESISTÊNCIA E NORMAS ESPORTIVAS OFICIALIZADAS PELA FEDERAÇÃO PAULISTA DE BASKETBALL</t>
  </si>
  <si>
    <t>26.000.13</t>
  </si>
  <si>
    <t>BANCADA DE GRANITO CINZA POLIDO PARA PIA DE COZINHA 1,50 X 0,60 M - FORNECIMENTO E INSTALAÇÃO. AF_12/2013_P</t>
  </si>
  <si>
    <t>26.000.14</t>
  </si>
  <si>
    <t>FECHAMENTOS E MUROS</t>
  </si>
  <si>
    <t>26.000.14.1</t>
  </si>
  <si>
    <t xml:space="preserve">17-01-40 edif  </t>
  </si>
  <si>
    <t>PP.15/19 - PORTÃO EM FERRO PERFILADO COM CHAPA, 1 FOLHA</t>
  </si>
  <si>
    <t>26.000.14.2</t>
  </si>
  <si>
    <t xml:space="preserve">17-01-41 Edif </t>
  </si>
  <si>
    <t>PP.25/29 - PORTÃO EM FERRO PERFILADO COM CHAPA, 2 FOLHAS</t>
  </si>
  <si>
    <t>26.000.14.3</t>
  </si>
  <si>
    <t>26.000.14.4</t>
  </si>
  <si>
    <t>ALVENARIA DE BLOCOS DE CONCRETO VEDACAO 14X19X39CM, ESPESSURA 14CM,</t>
  </si>
  <si>
    <t>26.000.14.5</t>
  </si>
  <si>
    <t>CONCRETO FCK=20MPA, VIRADO EM BETONEIRA, SEM LANCAMENTO</t>
  </si>
  <si>
    <t>26.000.14.6</t>
  </si>
  <si>
    <t>26.000.14.7</t>
  </si>
  <si>
    <t>26.000.14.8</t>
  </si>
  <si>
    <t>74007/001</t>
  </si>
  <si>
    <t>FORMA DE TABUA PARA CONCRETO EM  FUNDAÇÃO, REAP. 10 X.</t>
  </si>
  <si>
    <t>26.000.14.9</t>
  </si>
  <si>
    <t>ESTACA A TRADO DIAM 20 CM., FCK 15 MPA - SEM ARMAÇÃO.</t>
  </si>
  <si>
    <t>27.000</t>
  </si>
  <si>
    <t>COMUNICAÇAO VISUAL</t>
  </si>
  <si>
    <t>27.000.1</t>
  </si>
  <si>
    <t>PLACA EM CHAPA DE ALUMÍNIO COM PINTURA ELETROTÁSTICA, ESPESSURA A SER INDICADA PELO FORNECEDOR, FIXAÇÃO COM REBITES</t>
  </si>
  <si>
    <t>27.000.1.1</t>
  </si>
  <si>
    <t>0,45 X 1,70 - SÁIDA</t>
  </si>
  <si>
    <t>27.000.1.2</t>
  </si>
  <si>
    <t>0,45 X 1,70 - ENTRADA</t>
  </si>
  <si>
    <t>27.000.1.3</t>
  </si>
  <si>
    <t>0,15 X 0,57 - SALA</t>
  </si>
  <si>
    <t>27.000.1.4</t>
  </si>
  <si>
    <t>0,15 X 0,57 - NOME DA SALA</t>
  </si>
  <si>
    <t>27.000.1.5</t>
  </si>
  <si>
    <t>0,15 X 0,72 - ACESSO RESTRITO</t>
  </si>
  <si>
    <t>27.000.1.6</t>
  </si>
  <si>
    <t>0,45 X 2,15 - TEXTO (PLACA DE PROIBIÇÃO)</t>
  </si>
  <si>
    <t>27.000.1.7</t>
  </si>
  <si>
    <t>0,45 X 0,45 - PICTOGRAMA (ESPAÇO A) - PLACA DE PROIBIÇÃO</t>
  </si>
  <si>
    <t>27.000.1.8</t>
  </si>
  <si>
    <t>0,15 X 0,55 - SANITÁRIO MASCULINO</t>
  </si>
  <si>
    <t>27.000.1.9</t>
  </si>
  <si>
    <t>0,15 X 0,55 - SANITÁRIO FEMININO</t>
  </si>
  <si>
    <t>27.000.1.10</t>
  </si>
  <si>
    <t>0,15 X 0,55 - SANITÁRIO ACESSÍVEL</t>
  </si>
  <si>
    <t>27.000.1.11</t>
  </si>
  <si>
    <t>0,15 X 0,55 - VESTIÁRIO MASCULINO</t>
  </si>
  <si>
    <t>27.000.1.12</t>
  </si>
  <si>
    <t>0,15 X 0,55 - VESTIÁRIO FEMININO</t>
  </si>
  <si>
    <t>27.000.1.13</t>
  </si>
  <si>
    <t>0,15 X 0,55 - VESTIÁRIO ACESSÍVEL</t>
  </si>
  <si>
    <t>27.000.1.14</t>
  </si>
  <si>
    <t>0,45 X 0,85 - SAÍDA - (PLACA DE ROTA)</t>
  </si>
  <si>
    <t>27.000.1.15</t>
  </si>
  <si>
    <t>0,45 X 0,45 - PICTOGRAMAS (ESPAÇO A) - PLACA DE ROTA</t>
  </si>
  <si>
    <t>27.000.1.16</t>
  </si>
  <si>
    <t>0,15 X 0,15 - PICTOGRAMAS DE UTILIDADES - (PLACA DE ROTA)</t>
  </si>
  <si>
    <t>27.000.1.17</t>
  </si>
  <si>
    <t>PLACA DE IDENTIFICAÇÃO DO GINÁSIO CIE (PERMANENTE) EM AÇO GALVANIZADO</t>
  </si>
  <si>
    <t>28.000</t>
  </si>
  <si>
    <t>PINTURA</t>
  </si>
  <si>
    <t>28.000.1</t>
  </si>
  <si>
    <t>28.000.2</t>
  </si>
  <si>
    <t>28.000.3</t>
  </si>
  <si>
    <t>28.000.4</t>
  </si>
  <si>
    <t>28.000.5</t>
  </si>
  <si>
    <t>73739/001</t>
  </si>
  <si>
    <t>PINTURA ESMALTE ACETINADO EM MADEIRA, DUAS DEMAOS</t>
  </si>
  <si>
    <t>28.000.6</t>
  </si>
  <si>
    <t>PINTURA COM TINTA A BASE DE BORRACHA CLORADA, 2 DEMAOS</t>
  </si>
  <si>
    <t>28.000.7</t>
  </si>
  <si>
    <t>APLICAÇÃO MANUAL DE PINTURA COM TINTA LÁTEX ACRÍLICA EM TETO, DUAS DEMÃOS. AF_06/2014</t>
  </si>
  <si>
    <t>28.000.8</t>
  </si>
  <si>
    <t>APLICAÇÃO MANUAL DE PINTURA COM TINTA LÁTEX ACRÍLICA EM PAREDES, DUAS DEMÃOS. AF_06/2014</t>
  </si>
  <si>
    <t>28.000.9</t>
  </si>
  <si>
    <t>APLICAÇÃO E LIXAMENTO DE MASSA LÁTEX EM TETO, DUAS DEMÃOS. AF_06/2014</t>
  </si>
  <si>
    <t>28.000.10</t>
  </si>
  <si>
    <t>APLICAÇÃO E LIXAMENTO DE MASSA LÁTEX EM PAREDES, DUAS DEMÃOS. AF_06/2014</t>
  </si>
  <si>
    <t>29.000</t>
  </si>
  <si>
    <t>LIMPEZA FINAL DE OBRA</t>
  </si>
  <si>
    <t>29.000.1</t>
  </si>
  <si>
    <t>LIMPEZA FINAL DA OBRA</t>
  </si>
  <si>
    <t>SUBTOTAL 10</t>
  </si>
  <si>
    <t>ADMINISTRAÇÃO</t>
  </si>
  <si>
    <t>30.000.1</t>
  </si>
  <si>
    <t>90778</t>
  </si>
  <si>
    <t>ENGENHEIRO DE OBRA PLENO</t>
  </si>
  <si>
    <t>H</t>
  </si>
  <si>
    <t>30.000.2</t>
  </si>
  <si>
    <t>91677</t>
  </si>
  <si>
    <t>ENGENHEIRO ELETRICISTA PLENO</t>
  </si>
  <si>
    <t>30.000.3</t>
  </si>
  <si>
    <t>90780</t>
  </si>
  <si>
    <t>MESTRE DE OBRAS</t>
  </si>
  <si>
    <t>30.000.4</t>
  </si>
  <si>
    <t>88326</t>
  </si>
  <si>
    <t>VIGIA NOTURNO</t>
  </si>
  <si>
    <t>30.000.5</t>
  </si>
  <si>
    <t>30.000.6</t>
  </si>
  <si>
    <t>30.000.7</t>
  </si>
  <si>
    <t>30.000.8</t>
  </si>
  <si>
    <t>30.000.9</t>
  </si>
  <si>
    <t>SUBTOTAL 11</t>
  </si>
  <si>
    <t>31000</t>
  </si>
  <si>
    <t>TERRAPLENAGEM</t>
  </si>
  <si>
    <t>31.000.1</t>
  </si>
  <si>
    <t>FORNECIMENTO DE TERRA, INCLUINDO ESCAVAÇÃO, CARGA E TRANSPORTE ATÉ A DISTÂNCIA MÉDIA DE 1,0KM, MEDIDO NO ATERRO COMPACTADO</t>
  </si>
  <si>
    <t>31.000.2</t>
  </si>
  <si>
    <t>COMPACTAÇÃO DE TERRA, MEDIDA NO ATERRO</t>
  </si>
  <si>
    <t>31.000.3</t>
  </si>
  <si>
    <t>REMOÇÃO DE TERRA ALÉM DO PRIMEIRO KM (dist estimada para 9.8 Km.)</t>
  </si>
  <si>
    <t>M3XKM</t>
  </si>
  <si>
    <t>31.000.4</t>
  </si>
  <si>
    <t>PLANTIO DE GRAMA EM PLACAS</t>
  </si>
  <si>
    <t>31.000.5</t>
  </si>
  <si>
    <t>FORNECIMENTO E COLOCAÇÃO DE MANTA GEOTÊXTIL COM RESISTÊNCIA À TRAÇÃO LONGITUDINAL DE 14KN/M E TRAÇÃO TRANSVERSAL DE 12KN/M</t>
  </si>
  <si>
    <t>SUB TOTAL B</t>
  </si>
  <si>
    <t>TOTAL GERAL</t>
  </si>
  <si>
    <t>LOCAL E DATA:</t>
  </si>
  <si>
    <t>ASS:</t>
  </si>
  <si>
    <t>RESPONSÁVEL:</t>
  </si>
  <si>
    <t>Obs:</t>
  </si>
  <si>
    <t>Imprimir em papel timbrado da empresa</t>
  </si>
  <si>
    <t>92394</t>
  </si>
  <si>
    <t>90695</t>
  </si>
  <si>
    <t>TUBO DE PVC PARA REDE COLETORA DE ESGOTO DE PAREDE MACIÇA, DN 150 MM, JUNTA ELÁSTICA, INSTALADO EM LOCAL COM NÍVEL ALTO DE INTERFERÊNCIAS - FORNECIMENTO E ASSENTAMENTO. AF_06/2015</t>
  </si>
  <si>
    <t>90700</t>
  </si>
  <si>
    <t>Preencher somente as células em amarelo, informando os BDI's adotados e os preços unitários.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</si>
</sst>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
    <numFmt numFmtId="167" formatCode="_-&quot;R$ &quot;* #,##0.00_-;&quot;-R$ &quot;* #,##0.00_-;_-&quot;R$ &quot;* \-??_-;_-@_-"/>
    <numFmt numFmtId="168" formatCode="00\-00\-00"/>
  </numFmts>
  <fonts count="31" x14ac:knownFonts="1">
    <font>
      <sz val="11"/>
      <color theme="1"/>
      <name val="Calibri"/>
      <family val="2"/>
      <scheme val="minor"/>
    </font>
    <font>
      <sz val="11"/>
      <color theme="1"/>
      <name val="Calibri"/>
      <family val="2"/>
      <scheme val="minor"/>
    </font>
    <font>
      <sz val="11"/>
      <color rgb="FF000000"/>
      <name val="Calibri"/>
      <family val="2"/>
      <charset val="1"/>
    </font>
    <font>
      <sz val="11"/>
      <color rgb="FF000000"/>
      <name val="Arial"/>
      <family val="2"/>
    </font>
    <font>
      <sz val="9"/>
      <color rgb="FF000000"/>
      <name val="Arial"/>
      <family val="2"/>
    </font>
    <font>
      <b/>
      <sz val="16"/>
      <color rgb="FF000000"/>
      <name val="Arial"/>
      <family val="2"/>
    </font>
    <font>
      <sz val="12"/>
      <color rgb="FF000000"/>
      <name val="Arial"/>
      <family val="2"/>
    </font>
    <font>
      <sz val="8"/>
      <color rgb="FF000000"/>
      <name val="Arial"/>
      <family val="2"/>
    </font>
    <font>
      <b/>
      <sz val="12"/>
      <color rgb="FF000000"/>
      <name val="Arial"/>
      <family val="2"/>
    </font>
    <font>
      <b/>
      <sz val="11"/>
      <color rgb="FF000000"/>
      <name val="Arial"/>
      <family val="2"/>
    </font>
    <font>
      <b/>
      <sz val="9"/>
      <color rgb="FF000000"/>
      <name val="Arial"/>
      <family val="2"/>
    </font>
    <font>
      <b/>
      <sz val="10"/>
      <color rgb="FF000000"/>
      <name val="Arial"/>
      <family val="2"/>
    </font>
    <font>
      <sz val="10"/>
      <color rgb="FF000000"/>
      <name val="Arial"/>
      <family val="2"/>
    </font>
    <font>
      <sz val="9"/>
      <color theme="0" tint="-0.249977111117893"/>
      <name val="Arial"/>
      <family val="2"/>
    </font>
    <font>
      <b/>
      <sz val="9"/>
      <color theme="0" tint="-0.14999847407452621"/>
      <name val="Arial"/>
      <family val="2"/>
    </font>
    <font>
      <b/>
      <sz val="11"/>
      <color theme="0" tint="-0.14999847407452621"/>
      <name val="Arial"/>
      <family val="2"/>
    </font>
    <font>
      <sz val="9"/>
      <color theme="0" tint="-0.14999847407452621"/>
      <name val="Arial"/>
      <family val="2"/>
    </font>
    <font>
      <sz val="9"/>
      <name val="Arial"/>
      <family val="2"/>
    </font>
    <font>
      <b/>
      <sz val="9"/>
      <name val="Arial"/>
      <family val="2"/>
    </font>
    <font>
      <b/>
      <sz val="10"/>
      <name val="Arial"/>
      <family val="2"/>
    </font>
    <font>
      <sz val="10"/>
      <name val="Arial"/>
      <family val="2"/>
    </font>
    <font>
      <sz val="8"/>
      <name val="Arial"/>
      <family val="2"/>
    </font>
    <font>
      <b/>
      <sz val="9"/>
      <color rgb="FF000000"/>
      <name val="Calibri"/>
      <family val="2"/>
      <charset val="1"/>
    </font>
    <font>
      <b/>
      <sz val="10"/>
      <color rgb="FF000000"/>
      <name val="Calibri"/>
      <family val="2"/>
      <charset val="1"/>
    </font>
    <font>
      <b/>
      <sz val="11"/>
      <color rgb="FF000000"/>
      <name val="Calibri"/>
      <family val="2"/>
      <charset val="1"/>
    </font>
    <font>
      <sz val="11"/>
      <color rgb="FF000000"/>
      <name val="Arial"/>
      <family val="2"/>
      <charset val="1"/>
    </font>
    <font>
      <sz val="9"/>
      <color rgb="FF000000"/>
      <name val="Calibri"/>
      <family val="2"/>
      <charset val="1"/>
    </font>
    <font>
      <sz val="10"/>
      <color indexed="8"/>
      <name val="Arial"/>
      <family val="2"/>
    </font>
    <font>
      <sz val="10"/>
      <color rgb="FF000000"/>
      <name val="Calibri"/>
      <family val="2"/>
      <charset val="1"/>
    </font>
    <font>
      <b/>
      <sz val="12"/>
      <color rgb="FF000000"/>
      <name val="Calibri"/>
      <family val="2"/>
      <charset val="1"/>
    </font>
    <font>
      <sz val="11"/>
      <color indexed="8"/>
      <name val="Calibri"/>
      <family val="2"/>
    </font>
  </fonts>
  <fills count="6">
    <fill>
      <patternFill patternType="none"/>
    </fill>
    <fill>
      <patternFill patternType="gray125"/>
    </fill>
    <fill>
      <patternFill patternType="solid">
        <fgColor rgb="FFF0EA76"/>
        <bgColor indexed="64"/>
      </patternFill>
    </fill>
    <fill>
      <patternFill patternType="solid">
        <fgColor rgb="FFD9D9D9"/>
        <bgColor rgb="FFC3D69B"/>
      </patternFill>
    </fill>
    <fill>
      <patternFill patternType="solid">
        <fgColor theme="0" tint="-0.14999847407452621"/>
        <bgColor indexed="64"/>
      </patternFill>
    </fill>
    <fill>
      <patternFill patternType="solid">
        <fgColor theme="0"/>
        <bgColor rgb="FFFFFF00"/>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hair">
        <color auto="1"/>
      </right>
      <top/>
      <bottom style="hair">
        <color auto="1"/>
      </bottom>
      <diagonal/>
    </border>
    <border>
      <left style="medium">
        <color indexed="64"/>
      </left>
      <right style="hair">
        <color auto="1"/>
      </right>
      <top style="medium">
        <color indexed="64"/>
      </top>
      <bottom style="medium">
        <color indexed="64"/>
      </bottom>
      <diagonal/>
    </border>
    <border>
      <left style="hair">
        <color auto="1"/>
      </left>
      <right/>
      <top style="hair">
        <color auto="1"/>
      </top>
      <bottom style="hair">
        <color auto="1"/>
      </bottom>
      <diagonal/>
    </border>
    <border>
      <left/>
      <right/>
      <top/>
      <bottom style="medium">
        <color indexed="64"/>
      </bottom>
      <diagonal/>
    </border>
  </borders>
  <cellStyleXfs count="13">
    <xf numFmtId="0" fontId="0" fillId="0" borderId="0"/>
    <xf numFmtId="0" fontId="2" fillId="0" borderId="0"/>
    <xf numFmtId="9" fontId="2" fillId="0" borderId="0"/>
    <xf numFmtId="167" fontId="2" fillId="0" borderId="0"/>
    <xf numFmtId="0" fontId="27" fillId="0" borderId="0"/>
    <xf numFmtId="0" fontId="30" fillId="0" borderId="0"/>
    <xf numFmtId="0" fontId="1" fillId="0" borderId="0"/>
    <xf numFmtId="0" fontId="20" fillId="0" borderId="0"/>
    <xf numFmtId="0" fontId="2" fillId="0" borderId="0"/>
    <xf numFmtId="0" fontId="1" fillId="0" borderId="0"/>
    <xf numFmtId="9" fontId="2" fillId="0" borderId="0" applyBorder="0" applyProtection="0"/>
    <xf numFmtId="164" fontId="2" fillId="0" borderId="0" applyBorder="0" applyProtection="0"/>
    <xf numFmtId="164" fontId="2" fillId="0" borderId="0" applyBorder="0" applyProtection="0"/>
  </cellStyleXfs>
  <cellXfs count="141">
    <xf numFmtId="0" fontId="0" fillId="0" borderId="0" xfId="0"/>
    <xf numFmtId="0" fontId="3" fillId="0" borderId="0" xfId="1" applyFont="1" applyAlignment="1">
      <alignment horizontal="center"/>
    </xf>
    <xf numFmtId="0" fontId="3" fillId="0" borderId="0" xfId="1" applyFont="1"/>
    <xf numFmtId="0" fontId="4" fillId="0" borderId="1" xfId="1" applyFont="1" applyBorder="1" applyAlignment="1">
      <alignment horizontal="center"/>
    </xf>
    <xf numFmtId="0" fontId="3" fillId="0" borderId="1" xfId="1" applyFont="1" applyBorder="1" applyAlignment="1">
      <alignment horizontal="center"/>
    </xf>
    <xf numFmtId="0" fontId="5" fillId="0" borderId="1" xfId="1" applyFont="1" applyBorder="1"/>
    <xf numFmtId="0" fontId="6" fillId="0" borderId="1" xfId="1" applyFont="1" applyBorder="1"/>
    <xf numFmtId="0" fontId="3" fillId="0" borderId="1" xfId="1" applyFont="1" applyBorder="1"/>
    <xf numFmtId="0" fontId="4" fillId="0" borderId="0" xfId="1" applyFont="1"/>
    <xf numFmtId="0" fontId="4" fillId="0" borderId="1" xfId="1" applyFont="1" applyBorder="1" applyAlignment="1">
      <alignment horizontal="center" vertical="center"/>
    </xf>
    <xf numFmtId="0" fontId="8" fillId="2" borderId="0" xfId="1" applyFont="1" applyFill="1" applyAlignment="1">
      <alignment horizontal="center" vertical="center"/>
    </xf>
    <xf numFmtId="164" fontId="3" fillId="0" borderId="0" xfId="1" applyNumberFormat="1" applyFont="1"/>
    <xf numFmtId="165" fontId="3" fillId="0" borderId="0" xfId="1" applyNumberFormat="1" applyFont="1"/>
    <xf numFmtId="2" fontId="3" fillId="0" borderId="0" xfId="1" applyNumberFormat="1" applyFont="1"/>
    <xf numFmtId="0" fontId="10" fillId="3" borderId="6" xfId="1" applyFont="1" applyFill="1" applyBorder="1" applyAlignment="1">
      <alignment horizontal="center" vertical="center" wrapText="1"/>
    </xf>
    <xf numFmtId="0" fontId="10" fillId="3" borderId="6" xfId="1" applyFont="1" applyFill="1" applyBorder="1" applyAlignment="1">
      <alignment vertical="center" wrapText="1"/>
    </xf>
    <xf numFmtId="0" fontId="10" fillId="3" borderId="1" xfId="1" applyFont="1" applyFill="1" applyBorder="1" applyAlignment="1">
      <alignment vertical="center"/>
    </xf>
    <xf numFmtId="0" fontId="10" fillId="0" borderId="10" xfId="1" applyFont="1" applyFill="1" applyBorder="1" applyAlignment="1">
      <alignment vertical="center" wrapText="1"/>
    </xf>
    <xf numFmtId="167" fontId="10" fillId="0" borderId="11" xfId="1" applyNumberFormat="1" applyFont="1" applyFill="1" applyBorder="1" applyAlignment="1">
      <alignment vertical="center" wrapText="1"/>
    </xf>
    <xf numFmtId="0" fontId="10" fillId="0" borderId="0" xfId="1" applyFont="1" applyFill="1" applyBorder="1" applyAlignment="1">
      <alignment vertical="center"/>
    </xf>
    <xf numFmtId="0" fontId="3" fillId="0" borderId="0" xfId="1" applyFont="1" applyFill="1"/>
    <xf numFmtId="0" fontId="3" fillId="4" borderId="12" xfId="1" applyFont="1" applyFill="1" applyBorder="1" applyAlignment="1">
      <alignment horizontal="center" vertical="top" wrapText="1"/>
    </xf>
    <xf numFmtId="0" fontId="10" fillId="4" borderId="12" xfId="1" applyFont="1" applyFill="1" applyBorder="1" applyAlignment="1">
      <alignment vertical="top" wrapText="1"/>
    </xf>
    <xf numFmtId="0" fontId="3" fillId="0" borderId="12" xfId="1" applyFont="1" applyBorder="1"/>
    <xf numFmtId="0" fontId="3" fillId="0" borderId="12" xfId="1" applyFont="1" applyFill="1" applyBorder="1"/>
    <xf numFmtId="49" fontId="10" fillId="4" borderId="1" xfId="1" applyNumberFormat="1" applyFont="1" applyFill="1" applyBorder="1" applyAlignment="1">
      <alignment horizontal="center" vertical="top" wrapText="1"/>
    </xf>
    <xf numFmtId="0" fontId="11" fillId="4" borderId="1" xfId="1" applyFont="1" applyFill="1" applyBorder="1" applyAlignment="1">
      <alignment vertical="top" wrapText="1"/>
    </xf>
    <xf numFmtId="0" fontId="12" fillId="0" borderId="1" xfId="1" applyFont="1" applyBorder="1" applyAlignment="1">
      <alignment horizontal="center" vertical="center"/>
    </xf>
    <xf numFmtId="0" fontId="3" fillId="0" borderId="1" xfId="1" applyFont="1" applyFill="1" applyBorder="1"/>
    <xf numFmtId="0" fontId="4" fillId="0" borderId="1" xfId="1" applyFont="1" applyBorder="1" applyAlignment="1">
      <alignment horizontal="center"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2" fontId="3" fillId="0" borderId="1" xfId="1" applyNumberFormat="1" applyFont="1" applyBorder="1" applyAlignment="1">
      <alignment horizontal="right" vertical="center"/>
    </xf>
    <xf numFmtId="167" fontId="3" fillId="2" borderId="1" xfId="3" applyFont="1" applyFill="1" applyBorder="1" applyAlignment="1" applyProtection="1">
      <alignment horizontal="right" vertical="center"/>
    </xf>
    <xf numFmtId="167" fontId="3" fillId="0" borderId="1" xfId="3" applyFont="1" applyBorder="1" applyAlignment="1" applyProtection="1"/>
    <xf numFmtId="0" fontId="3" fillId="0" borderId="1" xfId="1" applyFont="1" applyFill="1" applyBorder="1" applyAlignment="1">
      <alignment horizontal="center"/>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top" wrapText="1"/>
    </xf>
    <xf numFmtId="0" fontId="13" fillId="0" borderId="1" xfId="1" applyFont="1" applyBorder="1" applyAlignment="1">
      <alignment vertical="top" wrapText="1"/>
    </xf>
    <xf numFmtId="49" fontId="4" fillId="0" borderId="1" xfId="1" applyNumberFormat="1" applyFont="1" applyFill="1" applyBorder="1" applyAlignment="1">
      <alignment horizontal="center" vertical="top" wrapText="1"/>
    </xf>
    <xf numFmtId="0" fontId="4" fillId="0" borderId="1" xfId="1" applyFont="1" applyBorder="1"/>
    <xf numFmtId="0" fontId="9" fillId="4" borderId="1" xfId="1" applyFont="1" applyFill="1" applyBorder="1"/>
    <xf numFmtId="167" fontId="9" fillId="4" borderId="1" xfId="3" applyFont="1" applyFill="1" applyBorder="1" applyAlignment="1" applyProtection="1"/>
    <xf numFmtId="0" fontId="14" fillId="0" borderId="1" xfId="1" applyFont="1" applyBorder="1" applyAlignment="1">
      <alignment horizontal="center" vertical="top" wrapText="1"/>
    </xf>
    <xf numFmtId="0" fontId="15" fillId="0" borderId="1" xfId="1" applyFont="1" applyBorder="1"/>
    <xf numFmtId="0" fontId="14" fillId="0" borderId="1" xfId="1" applyFont="1" applyBorder="1"/>
    <xf numFmtId="0" fontId="9" fillId="0" borderId="1" xfId="1" applyFont="1" applyBorder="1"/>
    <xf numFmtId="0" fontId="9" fillId="0" borderId="1" xfId="1" applyFont="1" applyBorder="1" applyAlignment="1">
      <alignment horizontal="right" vertical="center"/>
    </xf>
    <xf numFmtId="0" fontId="9" fillId="2" borderId="1" xfId="1" applyFont="1" applyFill="1" applyBorder="1" applyAlignment="1">
      <alignment horizontal="right" vertical="center"/>
    </xf>
    <xf numFmtId="0" fontId="9" fillId="0" borderId="0" xfId="1" applyFont="1"/>
    <xf numFmtId="0" fontId="3" fillId="0" borderId="0" xfId="1" applyFont="1" applyAlignment="1">
      <alignment horizontal="right" vertical="center"/>
    </xf>
    <xf numFmtId="0" fontId="3" fillId="2" borderId="0" xfId="1" applyFont="1" applyFill="1" applyAlignment="1">
      <alignment horizontal="right" vertical="center"/>
    </xf>
    <xf numFmtId="0" fontId="11" fillId="0" borderId="1" xfId="1" applyFont="1" applyBorder="1" applyAlignment="1">
      <alignment horizontal="center" vertical="center"/>
    </xf>
    <xf numFmtId="2" fontId="9" fillId="0" borderId="1" xfId="1" applyNumberFormat="1" applyFont="1" applyBorder="1" applyAlignment="1">
      <alignment horizontal="right" vertical="center"/>
    </xf>
    <xf numFmtId="167" fontId="9" fillId="2" borderId="1" xfId="3" applyFont="1" applyFill="1" applyBorder="1" applyAlignment="1" applyProtection="1">
      <alignment horizontal="right" vertical="center"/>
    </xf>
    <xf numFmtId="167" fontId="9" fillId="0" borderId="1" xfId="3" applyFont="1" applyBorder="1" applyAlignment="1" applyProtection="1"/>
    <xf numFmtId="0" fontId="12" fillId="0" borderId="1" xfId="1" applyFont="1" applyBorder="1" applyAlignment="1">
      <alignment vertical="top" wrapText="1"/>
    </xf>
    <xf numFmtId="0" fontId="10" fillId="4" borderId="1" xfId="1" applyFont="1" applyFill="1" applyBorder="1" applyAlignment="1">
      <alignment horizontal="center" vertical="top" wrapText="1"/>
    </xf>
    <xf numFmtId="49" fontId="11" fillId="4" borderId="1" xfId="1" applyNumberFormat="1" applyFont="1" applyFill="1" applyBorder="1" applyAlignment="1">
      <alignment vertical="top" wrapText="1"/>
    </xf>
    <xf numFmtId="0" fontId="16" fillId="0" borderId="1" xfId="1" applyFont="1" applyBorder="1" applyAlignment="1">
      <alignment horizontal="center" vertical="top" wrapText="1"/>
    </xf>
    <xf numFmtId="49" fontId="16" fillId="0" borderId="1" xfId="1" applyNumberFormat="1" applyFont="1" applyBorder="1" applyAlignment="1">
      <alignment horizontal="center" vertical="top" wrapText="1"/>
    </xf>
    <xf numFmtId="0" fontId="16" fillId="0" borderId="1" xfId="1" applyFont="1" applyBorder="1" applyAlignment="1">
      <alignment vertical="top" wrapText="1"/>
    </xf>
    <xf numFmtId="0" fontId="17" fillId="0" borderId="1" xfId="1" applyFont="1" applyBorder="1" applyAlignment="1">
      <alignment horizontal="center" vertical="top" wrapText="1"/>
    </xf>
    <xf numFmtId="49" fontId="4" fillId="5" borderId="1" xfId="1" applyNumberFormat="1" applyFont="1" applyFill="1" applyBorder="1" applyAlignment="1">
      <alignment horizontal="center" vertical="top" wrapText="1"/>
    </xf>
    <xf numFmtId="0" fontId="4" fillId="0" borderId="1" xfId="1" applyFont="1" applyFill="1" applyBorder="1" applyAlignment="1">
      <alignment horizontal="center" vertical="top" wrapText="1"/>
    </xf>
    <xf numFmtId="0" fontId="4" fillId="0" borderId="1" xfId="1" applyFont="1" applyFill="1" applyBorder="1" applyAlignment="1">
      <alignment vertical="top" wrapText="1"/>
    </xf>
    <xf numFmtId="0" fontId="4" fillId="4" borderId="1" xfId="1" applyFont="1" applyFill="1" applyBorder="1" applyAlignment="1">
      <alignment horizontal="center" vertical="top" wrapText="1"/>
    </xf>
    <xf numFmtId="49" fontId="4" fillId="4" borderId="1" xfId="1" applyNumberFormat="1" applyFont="1" applyFill="1" applyBorder="1" applyAlignment="1">
      <alignment horizontal="center" vertical="top" wrapText="1"/>
    </xf>
    <xf numFmtId="0" fontId="12" fillId="4" borderId="1" xfId="1" applyFont="1" applyFill="1" applyBorder="1" applyAlignment="1">
      <alignment vertical="top" wrapText="1"/>
    </xf>
    <xf numFmtId="0" fontId="18" fillId="4" borderId="1" xfId="1" applyFont="1" applyFill="1" applyBorder="1" applyAlignment="1">
      <alignment horizontal="center" vertical="top" wrapText="1"/>
    </xf>
    <xf numFmtId="49" fontId="18" fillId="4" borderId="1" xfId="1" applyNumberFormat="1" applyFont="1" applyFill="1" applyBorder="1" applyAlignment="1">
      <alignment horizontal="center" vertical="top" wrapText="1"/>
    </xf>
    <xf numFmtId="0" fontId="19" fillId="4" borderId="1" xfId="1" applyFont="1" applyFill="1" applyBorder="1" applyAlignment="1">
      <alignment vertical="top" wrapText="1"/>
    </xf>
    <xf numFmtId="4" fontId="20" fillId="2" borderId="1" xfId="1" applyNumberFormat="1" applyFont="1" applyFill="1" applyBorder="1" applyAlignment="1" applyProtection="1">
      <alignment horizontal="right" vertical="center" wrapText="1"/>
      <protection locked="0"/>
    </xf>
    <xf numFmtId="49" fontId="4" fillId="0" borderId="1" xfId="1" quotePrefix="1" applyNumberFormat="1" applyFont="1" applyFill="1" applyBorder="1" applyAlignment="1">
      <alignment horizontal="center" vertical="top" wrapText="1"/>
    </xf>
    <xf numFmtId="4" fontId="19" fillId="2" borderId="1" xfId="1" applyNumberFormat="1" applyFont="1" applyFill="1" applyBorder="1" applyAlignment="1" applyProtection="1">
      <alignment horizontal="right" vertical="center" wrapText="1"/>
      <protection locked="0"/>
    </xf>
    <xf numFmtId="0" fontId="17" fillId="0" borderId="1" xfId="1" applyFont="1" applyBorder="1" applyAlignment="1" applyProtection="1">
      <alignment horizontal="center" vertical="center" wrapText="1"/>
      <protection locked="0"/>
    </xf>
    <xf numFmtId="0" fontId="21" fillId="0" borderId="1" xfId="1" applyFont="1" applyBorder="1" applyAlignment="1" applyProtection="1">
      <alignment horizontal="left" vertical="center" wrapText="1"/>
      <protection locked="0"/>
    </xf>
    <xf numFmtId="0" fontId="7" fillId="0" borderId="1" xfId="1" applyFont="1" applyBorder="1" applyAlignment="1">
      <alignment vertical="top" wrapText="1"/>
    </xf>
    <xf numFmtId="2" fontId="3" fillId="0" borderId="1" xfId="1" applyNumberFormat="1" applyFont="1" applyBorder="1"/>
    <xf numFmtId="167" fontId="3" fillId="2" borderId="1" xfId="3" applyFont="1" applyFill="1" applyBorder="1" applyAlignment="1" applyProtection="1"/>
    <xf numFmtId="0" fontId="4" fillId="0" borderId="6" xfId="1" applyFont="1" applyBorder="1" applyAlignment="1">
      <alignment horizontal="center"/>
    </xf>
    <xf numFmtId="0" fontId="3" fillId="0" borderId="6" xfId="1" applyFont="1" applyBorder="1" applyAlignment="1">
      <alignment horizontal="center"/>
    </xf>
    <xf numFmtId="0" fontId="4" fillId="0" borderId="6" xfId="1" applyFont="1" applyBorder="1"/>
    <xf numFmtId="0" fontId="12" fillId="0" borderId="6" xfId="1" applyFont="1" applyBorder="1" applyAlignment="1">
      <alignment horizontal="center" vertical="center"/>
    </xf>
    <xf numFmtId="0" fontId="3" fillId="0" borderId="6" xfId="1" applyFont="1" applyBorder="1"/>
    <xf numFmtId="0" fontId="9" fillId="4" borderId="6" xfId="1" applyFont="1" applyFill="1" applyBorder="1"/>
    <xf numFmtId="167" fontId="9" fillId="4" borderId="6" xfId="3" applyFont="1" applyFill="1" applyBorder="1" applyAlignment="1" applyProtection="1"/>
    <xf numFmtId="0" fontId="3" fillId="4" borderId="13" xfId="1" applyFont="1" applyFill="1" applyBorder="1" applyAlignment="1">
      <alignment horizontal="center" vertical="center"/>
    </xf>
    <xf numFmtId="0" fontId="3" fillId="4" borderId="10" xfId="1" applyFont="1" applyFill="1" applyBorder="1" applyAlignment="1">
      <alignment horizontal="center" vertical="center"/>
    </xf>
    <xf numFmtId="0" fontId="3" fillId="4" borderId="10" xfId="1" applyFont="1" applyFill="1" applyBorder="1" applyAlignment="1">
      <alignment vertical="center"/>
    </xf>
    <xf numFmtId="0" fontId="9" fillId="4" borderId="10" xfId="1" applyFont="1" applyFill="1" applyBorder="1" applyAlignment="1">
      <alignment vertical="center"/>
    </xf>
    <xf numFmtId="167" fontId="8" fillId="4" borderId="11" xfId="1" applyNumberFormat="1" applyFont="1" applyFill="1" applyBorder="1" applyAlignment="1">
      <alignment vertical="center"/>
    </xf>
    <xf numFmtId="49" fontId="22" fillId="4" borderId="1" xfId="1" applyNumberFormat="1" applyFont="1" applyFill="1" applyBorder="1" applyAlignment="1">
      <alignment horizontal="center" vertical="top" wrapText="1"/>
    </xf>
    <xf numFmtId="49" fontId="22" fillId="4" borderId="6" xfId="1" applyNumberFormat="1" applyFont="1" applyFill="1" applyBorder="1" applyAlignment="1">
      <alignment horizontal="center" vertical="top" wrapText="1"/>
    </xf>
    <xf numFmtId="49" fontId="23" fillId="4" borderId="1" xfId="1" applyNumberFormat="1" applyFont="1" applyFill="1" applyBorder="1" applyAlignment="1">
      <alignment vertical="top" wrapText="1"/>
    </xf>
    <xf numFmtId="0" fontId="23" fillId="0" borderId="1" xfId="1" applyFont="1" applyBorder="1" applyAlignment="1">
      <alignment horizontal="center" vertical="center"/>
    </xf>
    <xf numFmtId="2" fontId="23" fillId="0" borderId="1" xfId="1" applyNumberFormat="1" applyFont="1" applyBorder="1" applyAlignment="1">
      <alignment horizontal="right" vertical="center"/>
    </xf>
    <xf numFmtId="167" fontId="23" fillId="0" borderId="1" xfId="3" applyFont="1" applyBorder="1" applyAlignment="1" applyProtection="1">
      <alignment horizontal="right" vertical="center"/>
    </xf>
    <xf numFmtId="0" fontId="23" fillId="0" borderId="1" xfId="1" applyFont="1" applyBorder="1"/>
    <xf numFmtId="167" fontId="23" fillId="0" borderId="1" xfId="3" applyFont="1" applyBorder="1" applyAlignment="1" applyProtection="1"/>
    <xf numFmtId="0" fontId="24" fillId="0" borderId="0" xfId="1" applyFont="1"/>
    <xf numFmtId="0" fontId="25" fillId="0" borderId="0" xfId="1" applyFont="1"/>
    <xf numFmtId="0" fontId="2" fillId="0" borderId="0" xfId="1"/>
    <xf numFmtId="0" fontId="26" fillId="0" borderId="14" xfId="1" applyFont="1" applyBorder="1" applyAlignment="1">
      <alignment horizontal="center" vertical="top" wrapText="1"/>
    </xf>
    <xf numFmtId="0" fontId="28" fillId="0" borderId="1" xfId="1" applyFont="1" applyBorder="1" applyAlignment="1">
      <alignment vertical="top" wrapText="1"/>
    </xf>
    <xf numFmtId="0" fontId="28" fillId="0" borderId="1" xfId="1" applyFont="1" applyBorder="1" applyAlignment="1">
      <alignment horizontal="center" vertical="center"/>
    </xf>
    <xf numFmtId="2" fontId="28" fillId="0" borderId="1" xfId="1" applyNumberFormat="1" applyFont="1" applyBorder="1" applyAlignment="1">
      <alignment horizontal="right" vertical="center"/>
    </xf>
    <xf numFmtId="167" fontId="12" fillId="2" borderId="1" xfId="3" applyFont="1" applyFill="1" applyBorder="1" applyAlignment="1" applyProtection="1"/>
    <xf numFmtId="167" fontId="28" fillId="0" borderId="1" xfId="3" applyFont="1" applyBorder="1" applyAlignment="1" applyProtection="1"/>
    <xf numFmtId="0" fontId="2" fillId="0" borderId="0" xfId="1" applyFont="1"/>
    <xf numFmtId="0" fontId="25" fillId="0" borderId="0" xfId="1" applyFont="1" applyAlignment="1">
      <alignment horizontal="center"/>
    </xf>
    <xf numFmtId="0" fontId="24" fillId="4" borderId="10" xfId="1" applyFont="1" applyFill="1" applyBorder="1" applyAlignment="1">
      <alignment vertical="center"/>
    </xf>
    <xf numFmtId="0" fontId="23" fillId="4" borderId="6" xfId="1" applyFont="1" applyFill="1" applyBorder="1"/>
    <xf numFmtId="167" fontId="23" fillId="4" borderId="6" xfId="3" applyFont="1" applyFill="1" applyBorder="1" applyAlignment="1" applyProtection="1"/>
    <xf numFmtId="0" fontId="2" fillId="4" borderId="13" xfId="1" applyFont="1" applyFill="1" applyBorder="1" applyAlignment="1">
      <alignment horizontal="center" vertical="center"/>
    </xf>
    <xf numFmtId="0" fontId="2" fillId="4" borderId="10" xfId="1" applyFont="1" applyFill="1" applyBorder="1" applyAlignment="1">
      <alignment horizontal="center" vertical="center"/>
    </xf>
    <xf numFmtId="0" fontId="2" fillId="4" borderId="10" xfId="1" applyFont="1" applyFill="1" applyBorder="1" applyAlignment="1">
      <alignment vertical="center"/>
    </xf>
    <xf numFmtId="167" fontId="29" fillId="4" borderId="11" xfId="1" applyNumberFormat="1" applyFont="1" applyFill="1" applyBorder="1" applyAlignment="1">
      <alignment vertical="center"/>
    </xf>
    <xf numFmtId="167" fontId="9" fillId="0" borderId="0" xfId="3" applyFont="1" applyBorder="1" applyAlignment="1" applyProtection="1"/>
    <xf numFmtId="0" fontId="12" fillId="0" borderId="0" xfId="1" applyFont="1" applyAlignment="1">
      <alignment horizontal="left"/>
    </xf>
    <xf numFmtId="0" fontId="3" fillId="2" borderId="0" xfId="1" applyFont="1" applyFill="1"/>
    <xf numFmtId="0" fontId="7" fillId="0" borderId="0" xfId="1" applyFont="1"/>
    <xf numFmtId="0" fontId="3" fillId="0" borderId="15" xfId="1" applyFont="1" applyBorder="1"/>
    <xf numFmtId="0" fontId="3" fillId="0" borderId="0" xfId="1" applyFont="1" applyAlignment="1">
      <alignment horizontal="left"/>
    </xf>
    <xf numFmtId="168" fontId="26" fillId="0" borderId="1" xfId="4" applyNumberFormat="1" applyFont="1" applyFill="1" applyBorder="1" applyAlignment="1">
      <alignment horizontal="center" vertical="top" wrapText="1"/>
    </xf>
    <xf numFmtId="0" fontId="10" fillId="0" borderId="7"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3" fillId="2" borderId="0" xfId="1" applyFont="1" applyFill="1" applyAlignment="1">
      <alignment horizontal="center"/>
    </xf>
    <xf numFmtId="0" fontId="3" fillId="0" borderId="0" xfId="1" applyFont="1" applyAlignment="1">
      <alignment horizontal="left" wrapText="1"/>
    </xf>
    <xf numFmtId="0" fontId="3" fillId="0" borderId="0" xfId="1" applyFont="1" applyAlignment="1">
      <alignment horizontal="left"/>
    </xf>
    <xf numFmtId="0" fontId="7" fillId="0" borderId="1" xfId="1" applyFont="1" applyBorder="1" applyAlignment="1">
      <alignment horizontal="left"/>
    </xf>
    <xf numFmtId="17" fontId="7" fillId="0" borderId="1" xfId="1" applyNumberFormat="1" applyFont="1" applyBorder="1" applyAlignment="1">
      <alignment horizontal="left" wrapText="1"/>
    </xf>
    <xf numFmtId="0" fontId="7" fillId="0" borderId="1" xfId="1" applyFont="1" applyBorder="1" applyAlignment="1">
      <alignment horizontal="left"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166" fontId="7" fillId="2" borderId="1" xfId="2" applyNumberFormat="1" applyFont="1" applyFill="1" applyBorder="1" applyAlignment="1" applyProtection="1">
      <alignment horizontal="left" wrapText="1"/>
    </xf>
    <xf numFmtId="0" fontId="4" fillId="0" borderId="1" xfId="1" applyFont="1" applyBorder="1" applyAlignment="1">
      <alignment horizontal="left" vertical="center"/>
    </xf>
    <xf numFmtId="0" fontId="3" fillId="0" borderId="1" xfId="1" applyFont="1" applyBorder="1" applyAlignment="1">
      <alignment horizontal="left" vertical="center"/>
    </xf>
  </cellXfs>
  <cellStyles count="13">
    <cellStyle name="Excel Built-in Normal" xfId="5"/>
    <cellStyle name="Moeda 2" xfId="3"/>
    <cellStyle name="Normal" xfId="0" builtinId="0"/>
    <cellStyle name="Normal 2" xfId="1"/>
    <cellStyle name="Normal 2 2" xfId="6"/>
    <cellStyle name="Normal 3" xfId="7"/>
    <cellStyle name="Normal 4" xfId="8"/>
    <cellStyle name="Normal 5" xfId="9"/>
    <cellStyle name="Normal_Plan1" xfId="4"/>
    <cellStyle name="Porcentagem 2" xfId="2"/>
    <cellStyle name="Porcentagem 3" xfId="10"/>
    <cellStyle name="Separador de milhares 2" xfId="11"/>
    <cellStyle name="Separador de milhares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tos%20PMM/Projetos%20encerrados/07-003-901%20Sala%20Multiuso%20def%20Visual/07%20003%20901%20Or&#231;amento/07_003_901%20Multiuso%20divisao%20em%20Etapas%20Mar%2017/MULTIUSO%20GLOBAL/SINAP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api"/>
      <sheetName val="Relatórios"/>
      <sheetName val="Busca"/>
    </sheetNames>
    <sheetDataSet>
      <sheetData sheetId="0">
        <row r="7">
          <cell r="H7" t="str">
            <v>COMPOSIÇÕES - CAIXA REFERENCIAL 17/01/2017</v>
          </cell>
        </row>
        <row r="5425">
          <cell r="H5425" t="str">
            <v>COMPOSIÇÕES -  17/01/2017</v>
          </cell>
        </row>
        <row r="5426">
          <cell r="H5426" t="str">
            <v xml:space="preserve">INSUMOS - ENCARGOS COMPLEMENTARES </v>
          </cell>
        </row>
        <row r="5434">
          <cell r="H5434" t="str">
            <v xml:space="preserve">INSUMOS - NACIONAL COLETADOS CAIXA </v>
          </cell>
        </row>
        <row r="5467">
          <cell r="H5467" t="str">
            <v xml:space="preserve">INSUMOS - NACIONAL CAIXA </v>
          </cell>
        </row>
      </sheetData>
      <sheetData sheetId="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07"/>
  <sheetViews>
    <sheetView tabSelected="1" topLeftCell="A202" zoomScale="73" zoomScaleNormal="73" workbookViewId="0">
      <selection activeCell="E14" sqref="E14"/>
    </sheetView>
  </sheetViews>
  <sheetFormatPr defaultRowHeight="14.25" x14ac:dyDescent="0.2"/>
  <cols>
    <col min="1" max="1" width="10.42578125" style="1" customWidth="1"/>
    <col min="2" max="2" width="11.5703125" style="1" customWidth="1"/>
    <col min="3" max="3" width="61.7109375" style="2" customWidth="1"/>
    <col min="4" max="4" width="9.140625" style="2"/>
    <col min="5" max="5" width="10.7109375" style="2" customWidth="1"/>
    <col min="6" max="7" width="16.5703125" style="2" customWidth="1"/>
    <col min="8" max="8" width="23.85546875" style="2" customWidth="1"/>
    <col min="9" max="9" width="6.7109375" style="2" customWidth="1"/>
    <col min="10" max="16384" width="9.140625" style="2"/>
  </cols>
  <sheetData>
    <row r="1" spans="1:14" ht="15" customHeight="1" x14ac:dyDescent="0.2"/>
    <row r="2" spans="1:14" ht="20.25" customHeight="1" x14ac:dyDescent="0.3">
      <c r="A2" s="3" t="s">
        <v>0</v>
      </c>
      <c r="B2" s="4"/>
      <c r="C2" s="5" t="s">
        <v>1</v>
      </c>
      <c r="D2" s="139" t="s">
        <v>2</v>
      </c>
      <c r="E2" s="139"/>
      <c r="F2" s="140" t="s">
        <v>3</v>
      </c>
      <c r="G2" s="140"/>
      <c r="H2" s="140"/>
    </row>
    <row r="3" spans="1:14" ht="15" customHeight="1" x14ac:dyDescent="0.2">
      <c r="A3" s="3" t="s">
        <v>4</v>
      </c>
      <c r="B3" s="4"/>
      <c r="C3" s="6" t="s">
        <v>5</v>
      </c>
      <c r="D3" s="139" t="s">
        <v>6</v>
      </c>
      <c r="E3" s="139"/>
      <c r="F3" s="140" t="s">
        <v>7</v>
      </c>
      <c r="G3" s="140"/>
      <c r="H3" s="140"/>
    </row>
    <row r="4" spans="1:14" ht="15" customHeight="1" x14ac:dyDescent="0.2">
      <c r="A4" s="4" t="s">
        <v>8</v>
      </c>
      <c r="B4" s="4"/>
      <c r="C4" s="7" t="s">
        <v>9</v>
      </c>
      <c r="D4" s="139" t="s">
        <v>10</v>
      </c>
      <c r="E4" s="139"/>
      <c r="F4" s="140" t="s">
        <v>11</v>
      </c>
      <c r="G4" s="140"/>
      <c r="H4" s="140"/>
    </row>
    <row r="5" spans="1:14" ht="12" customHeight="1" x14ac:dyDescent="0.2">
      <c r="B5" s="4"/>
      <c r="C5" s="7"/>
      <c r="D5" s="131"/>
      <c r="E5" s="131"/>
      <c r="F5" s="131"/>
      <c r="G5" s="132"/>
      <c r="H5" s="133"/>
      <c r="I5" s="8"/>
    </row>
    <row r="6" spans="1:14" ht="24.75" customHeight="1" x14ac:dyDescent="0.2">
      <c r="A6" s="9" t="s">
        <v>12</v>
      </c>
      <c r="C6" s="10" t="s">
        <v>13</v>
      </c>
      <c r="D6" s="131"/>
      <c r="E6" s="131"/>
      <c r="F6" s="131"/>
      <c r="G6" s="133"/>
      <c r="H6" s="133"/>
      <c r="I6" s="8"/>
      <c r="L6" s="11"/>
      <c r="N6" s="12"/>
    </row>
    <row r="7" spans="1:14" ht="12.75" customHeight="1" x14ac:dyDescent="0.2">
      <c r="A7" s="4"/>
      <c r="B7" s="134" t="s">
        <v>14</v>
      </c>
      <c r="C7" s="135"/>
      <c r="D7" s="131" t="s">
        <v>15</v>
      </c>
      <c r="E7" s="131"/>
      <c r="F7" s="131"/>
      <c r="G7" s="138">
        <v>0</v>
      </c>
      <c r="H7" s="138"/>
      <c r="I7" s="8"/>
      <c r="N7" s="12"/>
    </row>
    <row r="8" spans="1:14" ht="12.75" customHeight="1" x14ac:dyDescent="0.2">
      <c r="A8" s="4"/>
      <c r="B8" s="136"/>
      <c r="C8" s="137"/>
      <c r="D8" s="131" t="s">
        <v>16</v>
      </c>
      <c r="E8" s="131"/>
      <c r="F8" s="131"/>
      <c r="G8" s="138">
        <v>0</v>
      </c>
      <c r="H8" s="138"/>
      <c r="I8" s="8"/>
      <c r="L8" s="13"/>
      <c r="N8" s="13"/>
    </row>
    <row r="9" spans="1:14" ht="3.75" customHeight="1" x14ac:dyDescent="0.2">
      <c r="A9" s="4"/>
      <c r="B9" s="4"/>
      <c r="C9" s="7"/>
      <c r="D9" s="7"/>
      <c r="E9" s="7"/>
      <c r="F9" s="7"/>
      <c r="G9" s="7"/>
      <c r="H9" s="7"/>
    </row>
    <row r="10" spans="1:14" ht="30" customHeight="1" thickBot="1" x14ac:dyDescent="0.25">
      <c r="A10" s="14" t="s">
        <v>17</v>
      </c>
      <c r="B10" s="14" t="s">
        <v>18</v>
      </c>
      <c r="C10" s="15" t="s">
        <v>19</v>
      </c>
      <c r="D10" s="15" t="s">
        <v>20</v>
      </c>
      <c r="E10" s="15" t="s">
        <v>21</v>
      </c>
      <c r="F10" s="15" t="s">
        <v>22</v>
      </c>
      <c r="G10" s="15" t="s">
        <v>23</v>
      </c>
      <c r="H10" s="15" t="s">
        <v>24</v>
      </c>
      <c r="I10" s="16" t="s">
        <v>25</v>
      </c>
    </row>
    <row r="11" spans="1:14" s="20" customFormat="1" ht="15.75" customHeight="1" thickBot="1" x14ac:dyDescent="0.25">
      <c r="A11" s="125" t="s">
        <v>26</v>
      </c>
      <c r="B11" s="126"/>
      <c r="C11" s="126"/>
      <c r="D11" s="126"/>
      <c r="E11" s="126"/>
      <c r="F11" s="127"/>
      <c r="G11" s="17"/>
      <c r="H11" s="18">
        <f>H487</f>
        <v>0</v>
      </c>
      <c r="I11" s="19"/>
    </row>
    <row r="12" spans="1:14" ht="14.25" customHeight="1" x14ac:dyDescent="0.2">
      <c r="A12" s="21"/>
      <c r="B12" s="21"/>
      <c r="C12" s="22" t="s">
        <v>27</v>
      </c>
      <c r="D12" s="23"/>
      <c r="E12" s="23"/>
      <c r="F12" s="24"/>
      <c r="G12" s="23"/>
      <c r="H12" s="23"/>
    </row>
    <row r="13" spans="1:14" ht="14.25" customHeight="1" x14ac:dyDescent="0.2">
      <c r="A13" s="25">
        <v>1000</v>
      </c>
      <c r="B13" s="25"/>
      <c r="C13" s="26" t="s">
        <v>28</v>
      </c>
      <c r="D13" s="27"/>
      <c r="E13" s="7"/>
      <c r="F13" s="28"/>
      <c r="G13" s="7"/>
      <c r="H13" s="7"/>
    </row>
    <row r="14" spans="1:14" ht="25.5" customHeight="1" x14ac:dyDescent="0.2">
      <c r="A14" s="29" t="s">
        <v>29</v>
      </c>
      <c r="B14" s="30">
        <v>41598</v>
      </c>
      <c r="C14" s="31" t="s">
        <v>30</v>
      </c>
      <c r="D14" s="27" t="s">
        <v>31</v>
      </c>
      <c r="E14" s="32">
        <v>1</v>
      </c>
      <c r="F14" s="33"/>
      <c r="G14" s="34">
        <f>ROUND(F14*(1+$G$7),2)</f>
        <v>0</v>
      </c>
      <c r="H14" s="34">
        <f>ROUND(E14*G14,2)</f>
        <v>0</v>
      </c>
      <c r="J14" s="35"/>
      <c r="K14" s="7"/>
    </row>
    <row r="15" spans="1:14" ht="14.1" customHeight="1" x14ac:dyDescent="0.2">
      <c r="A15" s="36" t="s">
        <v>32</v>
      </c>
      <c r="B15" s="37"/>
      <c r="C15" s="38" t="s">
        <v>33</v>
      </c>
      <c r="D15" s="27"/>
      <c r="E15" s="32"/>
      <c r="F15" s="33"/>
      <c r="G15" s="34"/>
      <c r="H15" s="34"/>
    </row>
    <row r="16" spans="1:14" ht="25.5" customHeight="1" x14ac:dyDescent="0.2">
      <c r="A16" s="29" t="s">
        <v>34</v>
      </c>
      <c r="B16" s="30" t="s">
        <v>35</v>
      </c>
      <c r="C16" s="31" t="s">
        <v>36</v>
      </c>
      <c r="D16" s="27" t="s">
        <v>37</v>
      </c>
      <c r="E16" s="32">
        <v>442.64</v>
      </c>
      <c r="F16" s="33"/>
      <c r="G16" s="34">
        <f>ROUND(F16*(1+$G$7),2)</f>
        <v>0</v>
      </c>
      <c r="H16" s="34">
        <f>ROUND(E16*G16,2)</f>
        <v>0</v>
      </c>
    </row>
    <row r="17" spans="1:8" ht="36" customHeight="1" x14ac:dyDescent="0.2">
      <c r="A17" s="29" t="s">
        <v>38</v>
      </c>
      <c r="B17" s="39" t="s">
        <v>39</v>
      </c>
      <c r="C17" s="31" t="s">
        <v>40</v>
      </c>
      <c r="D17" s="27" t="s">
        <v>31</v>
      </c>
      <c r="E17" s="32">
        <v>1</v>
      </c>
      <c r="F17" s="33"/>
      <c r="G17" s="34">
        <f>ROUND(F17*(1+$G$7),2)</f>
        <v>0</v>
      </c>
      <c r="H17" s="34">
        <f>ROUND(E17*G17,2)</f>
        <v>0</v>
      </c>
    </row>
    <row r="18" spans="1:8" ht="38.25" customHeight="1" x14ac:dyDescent="0.2">
      <c r="A18" s="29" t="s">
        <v>41</v>
      </c>
      <c r="B18" s="30" t="s">
        <v>42</v>
      </c>
      <c r="C18" s="31" t="s">
        <v>43</v>
      </c>
      <c r="D18" s="27" t="s">
        <v>37</v>
      </c>
      <c r="E18" s="32">
        <v>1615</v>
      </c>
      <c r="F18" s="33"/>
      <c r="G18" s="34">
        <f>ROUND(F18*(1+$G$7),2)</f>
        <v>0</v>
      </c>
      <c r="H18" s="34">
        <f>ROUND(E18*G18,2)</f>
        <v>0</v>
      </c>
    </row>
    <row r="19" spans="1:8" ht="14.25" customHeight="1" x14ac:dyDescent="0.2">
      <c r="A19" s="29" t="s">
        <v>44</v>
      </c>
      <c r="B19" s="30" t="s">
        <v>45</v>
      </c>
      <c r="C19" s="31" t="s">
        <v>46</v>
      </c>
      <c r="D19" s="27" t="s">
        <v>37</v>
      </c>
      <c r="E19" s="32">
        <v>8.8000000000000007</v>
      </c>
      <c r="F19" s="33"/>
      <c r="G19" s="34">
        <f>ROUND(F19*(1+$G$7),2)</f>
        <v>0</v>
      </c>
      <c r="H19" s="34">
        <f>ROUND(E19*G19,2)</f>
        <v>0</v>
      </c>
    </row>
    <row r="20" spans="1:8" ht="14.25" customHeight="1" x14ac:dyDescent="0.2">
      <c r="A20" s="25">
        <v>2000</v>
      </c>
      <c r="B20" s="25"/>
      <c r="C20" s="26" t="s">
        <v>47</v>
      </c>
      <c r="D20" s="27"/>
      <c r="E20" s="32"/>
      <c r="F20" s="33"/>
      <c r="G20" s="34"/>
      <c r="H20" s="34"/>
    </row>
    <row r="21" spans="1:8" ht="14.25" customHeight="1" x14ac:dyDescent="0.2">
      <c r="A21" s="29" t="s">
        <v>48</v>
      </c>
      <c r="B21" s="39" t="s">
        <v>49</v>
      </c>
      <c r="C21" s="31" t="s">
        <v>50</v>
      </c>
      <c r="D21" s="27" t="s">
        <v>51</v>
      </c>
      <c r="E21" s="32">
        <v>80.75</v>
      </c>
      <c r="F21" s="33"/>
      <c r="G21" s="34">
        <f>ROUND(F21*(1+$G$7),2)</f>
        <v>0</v>
      </c>
      <c r="H21" s="34">
        <f>ROUND(E21*G21,2)</f>
        <v>0</v>
      </c>
    </row>
    <row r="22" spans="1:8" ht="14.1" customHeight="1" x14ac:dyDescent="0.2">
      <c r="A22" s="29" t="s">
        <v>52</v>
      </c>
      <c r="B22" s="30" t="s">
        <v>53</v>
      </c>
      <c r="C22" s="31" t="s">
        <v>54</v>
      </c>
      <c r="D22" s="27" t="s">
        <v>37</v>
      </c>
      <c r="E22" s="32">
        <v>1615</v>
      </c>
      <c r="F22" s="33"/>
      <c r="G22" s="34">
        <f>ROUND(F22*(1+$G$7),2)</f>
        <v>0</v>
      </c>
      <c r="H22" s="34">
        <f>ROUND(E22*G22,2)</f>
        <v>0</v>
      </c>
    </row>
    <row r="23" spans="1:8" ht="23.85" customHeight="1" x14ac:dyDescent="0.2">
      <c r="A23" s="29" t="s">
        <v>55</v>
      </c>
      <c r="B23" s="30">
        <v>93212</v>
      </c>
      <c r="C23" s="31" t="s">
        <v>56</v>
      </c>
      <c r="D23" s="27" t="s">
        <v>37</v>
      </c>
      <c r="E23" s="32">
        <v>100</v>
      </c>
      <c r="F23" s="33"/>
      <c r="G23" s="34">
        <f>ROUND(F23*(1+$G$7),2)</f>
        <v>0</v>
      </c>
      <c r="H23" s="34">
        <f>ROUND(E23*G23,2)</f>
        <v>0</v>
      </c>
    </row>
    <row r="24" spans="1:8" ht="15" customHeight="1" x14ac:dyDescent="0.25">
      <c r="A24" s="29"/>
      <c r="B24" s="30"/>
      <c r="C24" s="40" t="s">
        <v>57</v>
      </c>
      <c r="D24" s="27"/>
      <c r="E24" s="32"/>
      <c r="F24" s="33"/>
      <c r="G24" s="41" t="s">
        <v>58</v>
      </c>
      <c r="H24" s="42">
        <f>SUM(H13:H23)</f>
        <v>0</v>
      </c>
    </row>
    <row r="25" spans="1:8" ht="14.25" customHeight="1" x14ac:dyDescent="0.2">
      <c r="A25" s="25">
        <v>4000</v>
      </c>
      <c r="B25" s="25"/>
      <c r="C25" s="26" t="s">
        <v>59</v>
      </c>
      <c r="D25" s="27"/>
      <c r="E25" s="32"/>
      <c r="F25" s="33"/>
      <c r="G25" s="7"/>
      <c r="H25" s="34"/>
    </row>
    <row r="26" spans="1:8" ht="25.5" customHeight="1" x14ac:dyDescent="0.2">
      <c r="A26" s="29" t="s">
        <v>60</v>
      </c>
      <c r="B26" s="30">
        <v>5651</v>
      </c>
      <c r="C26" s="31" t="s">
        <v>61</v>
      </c>
      <c r="D26" s="27" t="s">
        <v>37</v>
      </c>
      <c r="E26" s="32">
        <v>677.63</v>
      </c>
      <c r="F26" s="33"/>
      <c r="G26" s="34">
        <f t="shared" ref="G26:G38" si="0">ROUND(F26*(1+$G$7),2)</f>
        <v>0</v>
      </c>
      <c r="H26" s="34">
        <f t="shared" ref="H26:H38" si="1">ROUND(E26*G26,2)</f>
        <v>0</v>
      </c>
    </row>
    <row r="27" spans="1:8" ht="49.5" customHeight="1" x14ac:dyDescent="0.2">
      <c r="A27" s="29" t="s">
        <v>62</v>
      </c>
      <c r="B27" s="30">
        <v>92775</v>
      </c>
      <c r="C27" s="31" t="s">
        <v>63</v>
      </c>
      <c r="D27" s="27" t="s">
        <v>64</v>
      </c>
      <c r="E27" s="32">
        <v>503.5</v>
      </c>
      <c r="F27" s="33"/>
      <c r="G27" s="34">
        <f t="shared" si="0"/>
        <v>0</v>
      </c>
      <c r="H27" s="34">
        <f t="shared" si="1"/>
        <v>0</v>
      </c>
    </row>
    <row r="28" spans="1:8" ht="54" customHeight="1" x14ac:dyDescent="0.2">
      <c r="A28" s="29" t="s">
        <v>65</v>
      </c>
      <c r="B28" s="30" t="s">
        <v>66</v>
      </c>
      <c r="C28" s="31" t="s">
        <v>67</v>
      </c>
      <c r="D28" s="27" t="s">
        <v>64</v>
      </c>
      <c r="E28" s="32">
        <v>1872.2</v>
      </c>
      <c r="F28" s="33"/>
      <c r="G28" s="34">
        <f t="shared" si="0"/>
        <v>0</v>
      </c>
      <c r="H28" s="34">
        <f t="shared" si="1"/>
        <v>0</v>
      </c>
    </row>
    <row r="29" spans="1:8" ht="54.75" customHeight="1" x14ac:dyDescent="0.2">
      <c r="A29" s="29" t="s">
        <v>68</v>
      </c>
      <c r="B29" s="30" t="s">
        <v>69</v>
      </c>
      <c r="C29" s="31" t="s">
        <v>70</v>
      </c>
      <c r="D29" s="27" t="s">
        <v>64</v>
      </c>
      <c r="E29" s="32">
        <v>1795.9</v>
      </c>
      <c r="F29" s="33"/>
      <c r="G29" s="34">
        <f t="shared" si="0"/>
        <v>0</v>
      </c>
      <c r="H29" s="34">
        <f t="shared" si="1"/>
        <v>0</v>
      </c>
    </row>
    <row r="30" spans="1:8" ht="25.5" customHeight="1" x14ac:dyDescent="0.2">
      <c r="A30" s="29" t="s">
        <v>71</v>
      </c>
      <c r="B30" s="30" t="s">
        <v>72</v>
      </c>
      <c r="C30" s="31" t="s">
        <v>73</v>
      </c>
      <c r="D30" s="27" t="s">
        <v>51</v>
      </c>
      <c r="E30" s="32">
        <v>272.83</v>
      </c>
      <c r="F30" s="33"/>
      <c r="G30" s="34">
        <f t="shared" si="0"/>
        <v>0</v>
      </c>
      <c r="H30" s="34">
        <f t="shared" si="1"/>
        <v>0</v>
      </c>
    </row>
    <row r="31" spans="1:8" ht="25.5" customHeight="1" x14ac:dyDescent="0.2">
      <c r="A31" s="29" t="s">
        <v>74</v>
      </c>
      <c r="B31" s="39" t="s">
        <v>75</v>
      </c>
      <c r="C31" s="31" t="s">
        <v>76</v>
      </c>
      <c r="D31" s="27" t="s">
        <v>51</v>
      </c>
      <c r="E31" s="32">
        <v>392.13</v>
      </c>
      <c r="F31" s="33"/>
      <c r="G31" s="34">
        <f t="shared" si="0"/>
        <v>0</v>
      </c>
      <c r="H31" s="34">
        <f t="shared" si="1"/>
        <v>0</v>
      </c>
    </row>
    <row r="32" spans="1:8" ht="35.1" customHeight="1" x14ac:dyDescent="0.2">
      <c r="A32" s="29" t="s">
        <v>77</v>
      </c>
      <c r="B32" s="39" t="s">
        <v>78</v>
      </c>
      <c r="C32" s="31" t="s">
        <v>79</v>
      </c>
      <c r="D32" s="27" t="s">
        <v>51</v>
      </c>
      <c r="E32" s="32">
        <v>65</v>
      </c>
      <c r="F32" s="33"/>
      <c r="G32" s="34">
        <f t="shared" si="0"/>
        <v>0</v>
      </c>
      <c r="H32" s="34">
        <f t="shared" si="1"/>
        <v>0</v>
      </c>
    </row>
    <row r="33" spans="1:8" ht="35.1" customHeight="1" x14ac:dyDescent="0.2">
      <c r="A33" s="29" t="s">
        <v>80</v>
      </c>
      <c r="B33" s="39" t="s">
        <v>81</v>
      </c>
      <c r="C33" s="31" t="s">
        <v>82</v>
      </c>
      <c r="D33" s="27" t="s">
        <v>51</v>
      </c>
      <c r="E33" s="32">
        <v>123.76</v>
      </c>
      <c r="F33" s="33"/>
      <c r="G33" s="34">
        <f t="shared" si="0"/>
        <v>0</v>
      </c>
      <c r="H33" s="34">
        <f t="shared" si="1"/>
        <v>0</v>
      </c>
    </row>
    <row r="34" spans="1:8" ht="25.5" customHeight="1" x14ac:dyDescent="0.2">
      <c r="A34" s="29" t="s">
        <v>83</v>
      </c>
      <c r="B34" s="30" t="s">
        <v>84</v>
      </c>
      <c r="C34" s="31" t="s">
        <v>85</v>
      </c>
      <c r="D34" s="27" t="s">
        <v>37</v>
      </c>
      <c r="E34" s="32">
        <v>156.69999999999999</v>
      </c>
      <c r="F34" s="33"/>
      <c r="G34" s="34">
        <f t="shared" si="0"/>
        <v>0</v>
      </c>
      <c r="H34" s="34">
        <f t="shared" si="1"/>
        <v>0</v>
      </c>
    </row>
    <row r="35" spans="1:8" ht="14.25" customHeight="1" x14ac:dyDescent="0.2">
      <c r="A35" s="29" t="s">
        <v>86</v>
      </c>
      <c r="B35" s="30" t="s">
        <v>87</v>
      </c>
      <c r="C35" s="31" t="s">
        <v>88</v>
      </c>
      <c r="D35" s="27" t="s">
        <v>51</v>
      </c>
      <c r="E35" s="32">
        <v>7.84</v>
      </c>
      <c r="F35" s="33"/>
      <c r="G35" s="34">
        <f t="shared" si="0"/>
        <v>0</v>
      </c>
      <c r="H35" s="34">
        <f t="shared" si="1"/>
        <v>0</v>
      </c>
    </row>
    <row r="36" spans="1:8" ht="25.5" customHeight="1" x14ac:dyDescent="0.2">
      <c r="A36" s="29" t="s">
        <v>89</v>
      </c>
      <c r="B36" s="30">
        <v>72843</v>
      </c>
      <c r="C36" s="31" t="s">
        <v>90</v>
      </c>
      <c r="D36" s="27" t="s">
        <v>91</v>
      </c>
      <c r="E36" s="32">
        <v>1908.8</v>
      </c>
      <c r="F36" s="33"/>
      <c r="G36" s="34">
        <f t="shared" si="0"/>
        <v>0</v>
      </c>
      <c r="H36" s="34">
        <f t="shared" si="1"/>
        <v>0</v>
      </c>
    </row>
    <row r="37" spans="1:8" ht="47.25" customHeight="1" x14ac:dyDescent="0.2">
      <c r="A37" s="29" t="s">
        <v>92</v>
      </c>
      <c r="B37" s="30" t="s">
        <v>66</v>
      </c>
      <c r="C37" s="31" t="s">
        <v>93</v>
      </c>
      <c r="D37" s="27" t="s">
        <v>64</v>
      </c>
      <c r="E37" s="32">
        <v>914.4</v>
      </c>
      <c r="F37" s="33"/>
      <c r="G37" s="34">
        <f t="shared" si="0"/>
        <v>0</v>
      </c>
      <c r="H37" s="34">
        <f t="shared" si="1"/>
        <v>0</v>
      </c>
    </row>
    <row r="38" spans="1:8" ht="49.5" customHeight="1" x14ac:dyDescent="0.2">
      <c r="A38" s="29" t="s">
        <v>94</v>
      </c>
      <c r="B38" s="30" t="s">
        <v>69</v>
      </c>
      <c r="C38" s="31" t="s">
        <v>70</v>
      </c>
      <c r="D38" s="27" t="s">
        <v>64</v>
      </c>
      <c r="E38" s="32">
        <v>8511.6</v>
      </c>
      <c r="F38" s="33"/>
      <c r="G38" s="34">
        <f t="shared" si="0"/>
        <v>0</v>
      </c>
      <c r="H38" s="34">
        <f t="shared" si="1"/>
        <v>0</v>
      </c>
    </row>
    <row r="39" spans="1:8" s="49" customFormat="1" ht="14.1" customHeight="1" x14ac:dyDescent="0.25">
      <c r="A39" s="43" t="s">
        <v>95</v>
      </c>
      <c r="B39" s="44"/>
      <c r="C39" s="45" t="s">
        <v>33</v>
      </c>
      <c r="D39" s="46"/>
      <c r="E39" s="47"/>
      <c r="F39" s="48"/>
      <c r="G39" s="46"/>
      <c r="H39" s="46"/>
    </row>
    <row r="40" spans="1:8" ht="14.25" customHeight="1" x14ac:dyDescent="0.2">
      <c r="A40" s="29" t="s">
        <v>96</v>
      </c>
      <c r="B40" s="39" t="s">
        <v>97</v>
      </c>
      <c r="C40" s="31" t="s">
        <v>98</v>
      </c>
      <c r="D40" s="27" t="s">
        <v>31</v>
      </c>
      <c r="E40" s="32">
        <v>135</v>
      </c>
      <c r="F40" s="33"/>
      <c r="G40" s="34">
        <f>ROUND(F40*(1+$G$7),2)</f>
        <v>0</v>
      </c>
      <c r="H40" s="34">
        <f>ROUND(E40*G40,2)</f>
        <v>0</v>
      </c>
    </row>
    <row r="41" spans="1:8" ht="14.25" customHeight="1" x14ac:dyDescent="0.2">
      <c r="A41" s="29" t="s">
        <v>99</v>
      </c>
      <c r="B41" s="39" t="s">
        <v>100</v>
      </c>
      <c r="C41" s="31" t="s">
        <v>101</v>
      </c>
      <c r="D41" s="27" t="s">
        <v>102</v>
      </c>
      <c r="E41" s="32">
        <v>700</v>
      </c>
      <c r="F41" s="33"/>
      <c r="G41" s="34">
        <f>ROUND(F41*(1+$G$7),2)</f>
        <v>0</v>
      </c>
      <c r="H41" s="34">
        <f>ROUND(E41*G41,2)</f>
        <v>0</v>
      </c>
    </row>
    <row r="42" spans="1:8" ht="14.25" customHeight="1" x14ac:dyDescent="0.2">
      <c r="A42" s="29" t="s">
        <v>103</v>
      </c>
      <c r="B42" s="39" t="s">
        <v>104</v>
      </c>
      <c r="C42" s="31" t="s">
        <v>105</v>
      </c>
      <c r="D42" s="27" t="s">
        <v>102</v>
      </c>
      <c r="E42" s="32">
        <v>918</v>
      </c>
      <c r="F42" s="33"/>
      <c r="G42" s="34">
        <f>ROUND(F42*(1+$G$7),2)</f>
        <v>0</v>
      </c>
      <c r="H42" s="34">
        <f>ROUND(E42*G42,2)</f>
        <v>0</v>
      </c>
    </row>
    <row r="43" spans="1:8" ht="14.25" customHeight="1" x14ac:dyDescent="0.2">
      <c r="B43" s="2"/>
      <c r="C43" s="8"/>
      <c r="E43" s="50"/>
      <c r="F43" s="51"/>
    </row>
    <row r="44" spans="1:8" s="49" customFormat="1" ht="14.25" customHeight="1" x14ac:dyDescent="0.25">
      <c r="A44" s="25">
        <v>5000</v>
      </c>
      <c r="B44" s="25"/>
      <c r="C44" s="26" t="s">
        <v>106</v>
      </c>
      <c r="D44" s="52"/>
      <c r="E44" s="53"/>
      <c r="F44" s="54"/>
      <c r="G44" s="55"/>
      <c r="H44" s="55"/>
    </row>
    <row r="45" spans="1:8" ht="25.5" customHeight="1" x14ac:dyDescent="0.2">
      <c r="A45" s="29" t="s">
        <v>107</v>
      </c>
      <c r="B45" s="39" t="s">
        <v>81</v>
      </c>
      <c r="C45" s="31" t="s">
        <v>108</v>
      </c>
      <c r="D45" s="27" t="s">
        <v>51</v>
      </c>
      <c r="E45" s="32">
        <v>78.59</v>
      </c>
      <c r="F45" s="33"/>
      <c r="G45" s="34">
        <f t="shared" ref="G45:G51" si="2">ROUND(F45*(1+$G$7),2)</f>
        <v>0</v>
      </c>
      <c r="H45" s="34">
        <f t="shared" ref="H45:H51" si="3">ROUND(E45*G45,2)</f>
        <v>0</v>
      </c>
    </row>
    <row r="46" spans="1:8" ht="51" customHeight="1" x14ac:dyDescent="0.2">
      <c r="A46" s="29" t="s">
        <v>109</v>
      </c>
      <c r="B46" s="39" t="s">
        <v>110</v>
      </c>
      <c r="C46" s="31" t="s">
        <v>111</v>
      </c>
      <c r="D46" s="27" t="s">
        <v>37</v>
      </c>
      <c r="E46" s="32">
        <v>981.55</v>
      </c>
      <c r="F46" s="33"/>
      <c r="G46" s="34">
        <f t="shared" si="2"/>
        <v>0</v>
      </c>
      <c r="H46" s="34">
        <f t="shared" si="3"/>
        <v>0</v>
      </c>
    </row>
    <row r="47" spans="1:8" ht="35.1" customHeight="1" x14ac:dyDescent="0.2">
      <c r="A47" s="29" t="s">
        <v>112</v>
      </c>
      <c r="B47" s="39" t="s">
        <v>66</v>
      </c>
      <c r="C47" s="31" t="s">
        <v>113</v>
      </c>
      <c r="D47" s="27" t="s">
        <v>64</v>
      </c>
      <c r="E47" s="32">
        <v>1813.91</v>
      </c>
      <c r="F47" s="33"/>
      <c r="G47" s="34">
        <f t="shared" si="2"/>
        <v>0</v>
      </c>
      <c r="H47" s="34">
        <f t="shared" si="3"/>
        <v>0</v>
      </c>
    </row>
    <row r="48" spans="1:8" ht="35.1" customHeight="1" x14ac:dyDescent="0.2">
      <c r="A48" s="29" t="s">
        <v>114</v>
      </c>
      <c r="B48" s="39" t="s">
        <v>69</v>
      </c>
      <c r="C48" s="31" t="s">
        <v>115</v>
      </c>
      <c r="D48" s="27" t="s">
        <v>64</v>
      </c>
      <c r="E48" s="32">
        <v>6073.15</v>
      </c>
      <c r="F48" s="33"/>
      <c r="G48" s="34">
        <f t="shared" si="2"/>
        <v>0</v>
      </c>
      <c r="H48" s="34">
        <f t="shared" si="3"/>
        <v>0</v>
      </c>
    </row>
    <row r="49" spans="1:8" ht="35.1" customHeight="1" x14ac:dyDescent="0.2">
      <c r="A49" s="29" t="s">
        <v>116</v>
      </c>
      <c r="B49" s="39">
        <v>92775</v>
      </c>
      <c r="C49" s="31" t="s">
        <v>117</v>
      </c>
      <c r="D49" s="27" t="s">
        <v>64</v>
      </c>
      <c r="E49" s="32">
        <v>907.55</v>
      </c>
      <c r="F49" s="33"/>
      <c r="G49" s="34">
        <f t="shared" si="2"/>
        <v>0</v>
      </c>
      <c r="H49" s="34">
        <f t="shared" si="3"/>
        <v>0</v>
      </c>
    </row>
    <row r="50" spans="1:8" ht="63.75" customHeight="1" x14ac:dyDescent="0.2">
      <c r="A50" s="29" t="s">
        <v>118</v>
      </c>
      <c r="B50" s="39" t="s">
        <v>119</v>
      </c>
      <c r="C50" s="31" t="s">
        <v>120</v>
      </c>
      <c r="D50" s="27" t="s">
        <v>121</v>
      </c>
      <c r="E50" s="32">
        <v>32610.18</v>
      </c>
      <c r="F50" s="33"/>
      <c r="G50" s="34">
        <f t="shared" si="2"/>
        <v>0</v>
      </c>
      <c r="H50" s="34">
        <f t="shared" si="3"/>
        <v>0</v>
      </c>
    </row>
    <row r="51" spans="1:8" ht="25.5" customHeight="1" x14ac:dyDescent="0.2">
      <c r="A51" s="29" t="s">
        <v>122</v>
      </c>
      <c r="B51" s="30" t="s">
        <v>123</v>
      </c>
      <c r="C51" s="31" t="s">
        <v>124</v>
      </c>
      <c r="D51" s="27" t="s">
        <v>37</v>
      </c>
      <c r="E51" s="32">
        <v>2000</v>
      </c>
      <c r="F51" s="33"/>
      <c r="G51" s="34">
        <f t="shared" si="2"/>
        <v>0</v>
      </c>
      <c r="H51" s="34">
        <f t="shared" si="3"/>
        <v>0</v>
      </c>
    </row>
    <row r="52" spans="1:8" ht="14.25" customHeight="1" x14ac:dyDescent="0.2">
      <c r="A52" s="25">
        <v>6000</v>
      </c>
      <c r="B52" s="25"/>
      <c r="C52" s="26" t="s">
        <v>125</v>
      </c>
      <c r="D52" s="27"/>
      <c r="E52" s="32"/>
      <c r="F52" s="33"/>
      <c r="G52" s="34"/>
      <c r="H52" s="34"/>
    </row>
    <row r="53" spans="1:8" ht="14.25" customHeight="1" x14ac:dyDescent="0.2">
      <c r="A53" s="36" t="s">
        <v>126</v>
      </c>
      <c r="B53" s="37"/>
      <c r="C53" s="38" t="s">
        <v>33</v>
      </c>
      <c r="D53" s="27"/>
      <c r="E53" s="32"/>
      <c r="F53" s="33"/>
      <c r="G53" s="34"/>
      <c r="H53" s="34"/>
    </row>
    <row r="54" spans="1:8" ht="38.25" customHeight="1" x14ac:dyDescent="0.2">
      <c r="A54" s="29" t="s">
        <v>127</v>
      </c>
      <c r="B54" s="30">
        <v>79627</v>
      </c>
      <c r="C54" s="31" t="s">
        <v>128</v>
      </c>
      <c r="D54" s="27" t="s">
        <v>37</v>
      </c>
      <c r="E54" s="32">
        <v>26.79</v>
      </c>
      <c r="F54" s="33"/>
      <c r="G54" s="34">
        <f>ROUND(F54*(1+$G$7),2)</f>
        <v>0</v>
      </c>
      <c r="H54" s="34">
        <f>ROUND(E54*G54,2)</f>
        <v>0</v>
      </c>
    </row>
    <row r="55" spans="1:8" ht="51" customHeight="1" x14ac:dyDescent="0.2">
      <c r="A55" s="29" t="s">
        <v>129</v>
      </c>
      <c r="B55" s="30">
        <v>87448</v>
      </c>
      <c r="C55" s="31" t="s">
        <v>130</v>
      </c>
      <c r="D55" s="27" t="s">
        <v>37</v>
      </c>
      <c r="E55" s="32">
        <v>30</v>
      </c>
      <c r="F55" s="33"/>
      <c r="G55" s="34">
        <f>ROUND(F55*(1+$G$7),2)</f>
        <v>0</v>
      </c>
      <c r="H55" s="34">
        <f>ROUND(E55*G55,2)</f>
        <v>0</v>
      </c>
    </row>
    <row r="56" spans="1:8" ht="51" customHeight="1" x14ac:dyDescent="0.2">
      <c r="A56" s="29" t="s">
        <v>131</v>
      </c>
      <c r="B56" s="30">
        <v>87454</v>
      </c>
      <c r="C56" s="31" t="s">
        <v>132</v>
      </c>
      <c r="D56" s="27" t="s">
        <v>37</v>
      </c>
      <c r="E56" s="32">
        <v>657.03</v>
      </c>
      <c r="F56" s="33"/>
      <c r="G56" s="34">
        <f>ROUND(F56*(1+$G$7),2)</f>
        <v>0</v>
      </c>
      <c r="H56" s="34">
        <f>ROUND(E56*G56,2)</f>
        <v>0</v>
      </c>
    </row>
    <row r="57" spans="1:8" ht="51" customHeight="1" x14ac:dyDescent="0.2">
      <c r="A57" s="29" t="s">
        <v>133</v>
      </c>
      <c r="B57" s="30">
        <v>87466</v>
      </c>
      <c r="C57" s="31" t="s">
        <v>134</v>
      </c>
      <c r="D57" s="27" t="s">
        <v>37</v>
      </c>
      <c r="E57" s="32">
        <v>597.21</v>
      </c>
      <c r="F57" s="33"/>
      <c r="G57" s="34">
        <f>ROUND(F57*(1+$G$7),2)</f>
        <v>0</v>
      </c>
      <c r="H57" s="34">
        <f>ROUND(E57*G57,2)</f>
        <v>0</v>
      </c>
    </row>
    <row r="58" spans="1:8" ht="15" customHeight="1" x14ac:dyDescent="0.25">
      <c r="A58" s="29"/>
      <c r="B58" s="30"/>
      <c r="C58" s="56"/>
      <c r="D58" s="27"/>
      <c r="E58" s="32"/>
      <c r="F58" s="33"/>
      <c r="G58" s="41" t="s">
        <v>135</v>
      </c>
      <c r="H58" s="42">
        <f>SUM(H26:H57)</f>
        <v>0</v>
      </c>
    </row>
    <row r="59" spans="1:8" s="49" customFormat="1" ht="14.25" customHeight="1" x14ac:dyDescent="0.25">
      <c r="A59" s="57"/>
      <c r="B59" s="25"/>
      <c r="C59" s="26" t="s">
        <v>136</v>
      </c>
      <c r="D59" s="52"/>
      <c r="E59" s="53"/>
      <c r="F59" s="54"/>
      <c r="G59" s="46"/>
      <c r="H59" s="55"/>
    </row>
    <row r="60" spans="1:8" ht="14.25" customHeight="1" x14ac:dyDescent="0.2">
      <c r="A60" s="25">
        <v>7000</v>
      </c>
      <c r="B60" s="25"/>
      <c r="C60" s="26" t="s">
        <v>137</v>
      </c>
      <c r="D60" s="27"/>
      <c r="E60" s="32"/>
      <c r="F60" s="33"/>
      <c r="G60" s="7"/>
      <c r="H60" s="34"/>
    </row>
    <row r="61" spans="1:8" ht="38.25" customHeight="1" x14ac:dyDescent="0.2">
      <c r="A61" s="29" t="s">
        <v>138</v>
      </c>
      <c r="B61" s="30" t="s">
        <v>139</v>
      </c>
      <c r="C61" s="31" t="s">
        <v>140</v>
      </c>
      <c r="D61" s="27" t="s">
        <v>31</v>
      </c>
      <c r="E61" s="32">
        <v>4</v>
      </c>
      <c r="F61" s="33"/>
      <c r="G61" s="34">
        <f t="shared" ref="G61:G68" si="4">ROUND(F61*(1+$G$7),2)</f>
        <v>0</v>
      </c>
      <c r="H61" s="34">
        <f t="shared" ref="H61:H68" si="5">ROUND(E61*G61,2)</f>
        <v>0</v>
      </c>
    </row>
    <row r="62" spans="1:8" ht="38.25" customHeight="1" x14ac:dyDescent="0.2">
      <c r="A62" s="29" t="s">
        <v>141</v>
      </c>
      <c r="B62" s="30" t="s">
        <v>139</v>
      </c>
      <c r="C62" s="31" t="s">
        <v>140</v>
      </c>
      <c r="D62" s="27" t="s">
        <v>31</v>
      </c>
      <c r="E62" s="32">
        <v>6</v>
      </c>
      <c r="F62" s="33"/>
      <c r="G62" s="34">
        <f t="shared" si="4"/>
        <v>0</v>
      </c>
      <c r="H62" s="34">
        <f t="shared" si="5"/>
        <v>0</v>
      </c>
    </row>
    <row r="63" spans="1:8" ht="38.25" customHeight="1" x14ac:dyDescent="0.2">
      <c r="A63" s="29" t="s">
        <v>142</v>
      </c>
      <c r="B63" s="39" t="s">
        <v>143</v>
      </c>
      <c r="C63" s="31" t="s">
        <v>144</v>
      </c>
      <c r="D63" s="27" t="s">
        <v>31</v>
      </c>
      <c r="E63" s="32">
        <v>10</v>
      </c>
      <c r="F63" s="33"/>
      <c r="G63" s="34">
        <f t="shared" si="4"/>
        <v>0</v>
      </c>
      <c r="H63" s="34">
        <f t="shared" si="5"/>
        <v>0</v>
      </c>
    </row>
    <row r="64" spans="1:8" ht="25.5" customHeight="1" x14ac:dyDescent="0.2">
      <c r="A64" s="29" t="s">
        <v>145</v>
      </c>
      <c r="B64" s="30" t="s">
        <v>146</v>
      </c>
      <c r="C64" s="31" t="s">
        <v>147</v>
      </c>
      <c r="D64" s="27" t="s">
        <v>31</v>
      </c>
      <c r="E64" s="32">
        <v>2</v>
      </c>
      <c r="F64" s="33"/>
      <c r="G64" s="34">
        <f t="shared" si="4"/>
        <v>0</v>
      </c>
      <c r="H64" s="34">
        <f t="shared" si="5"/>
        <v>0</v>
      </c>
    </row>
    <row r="65" spans="1:8" ht="38.25" customHeight="1" x14ac:dyDescent="0.2">
      <c r="A65" s="29" t="s">
        <v>148</v>
      </c>
      <c r="B65" s="30" t="s">
        <v>149</v>
      </c>
      <c r="C65" s="31" t="s">
        <v>150</v>
      </c>
      <c r="D65" s="27" t="s">
        <v>31</v>
      </c>
      <c r="E65" s="32">
        <v>1</v>
      </c>
      <c r="F65" s="33"/>
      <c r="G65" s="34">
        <f t="shared" si="4"/>
        <v>0</v>
      </c>
      <c r="H65" s="34">
        <f t="shared" si="5"/>
        <v>0</v>
      </c>
    </row>
    <row r="66" spans="1:8" ht="25.5" customHeight="1" x14ac:dyDescent="0.2">
      <c r="A66" s="29" t="s">
        <v>151</v>
      </c>
      <c r="B66" s="30" t="s">
        <v>152</v>
      </c>
      <c r="C66" s="31" t="s">
        <v>153</v>
      </c>
      <c r="D66" s="27" t="s">
        <v>31</v>
      </c>
      <c r="E66" s="32">
        <v>2</v>
      </c>
      <c r="F66" s="33"/>
      <c r="G66" s="34">
        <f t="shared" si="4"/>
        <v>0</v>
      </c>
      <c r="H66" s="34">
        <f t="shared" si="5"/>
        <v>0</v>
      </c>
    </row>
    <row r="67" spans="1:8" ht="14.25" customHeight="1" x14ac:dyDescent="0.2">
      <c r="A67" s="25">
        <v>8000</v>
      </c>
      <c r="B67" s="25"/>
      <c r="C67" s="26" t="s">
        <v>154</v>
      </c>
      <c r="D67" s="27"/>
      <c r="E67" s="32"/>
      <c r="F67" s="33"/>
      <c r="G67" s="34">
        <f t="shared" si="4"/>
        <v>0</v>
      </c>
      <c r="H67" s="34">
        <f t="shared" si="5"/>
        <v>0</v>
      </c>
    </row>
    <row r="68" spans="1:8" ht="25.5" customHeight="1" x14ac:dyDescent="0.2">
      <c r="A68" s="29" t="s">
        <v>155</v>
      </c>
      <c r="B68" s="30">
        <v>91306</v>
      </c>
      <c r="C68" s="31" t="s">
        <v>156</v>
      </c>
      <c r="D68" s="27" t="s">
        <v>31</v>
      </c>
      <c r="E68" s="32">
        <v>25</v>
      </c>
      <c r="F68" s="33"/>
      <c r="G68" s="34">
        <f t="shared" si="4"/>
        <v>0</v>
      </c>
      <c r="H68" s="34">
        <f t="shared" si="5"/>
        <v>0</v>
      </c>
    </row>
    <row r="69" spans="1:8" ht="14.25" customHeight="1" x14ac:dyDescent="0.2">
      <c r="A69" s="25">
        <v>9000</v>
      </c>
      <c r="B69" s="25"/>
      <c r="C69" s="26" t="s">
        <v>157</v>
      </c>
      <c r="D69" s="27"/>
      <c r="E69" s="32"/>
      <c r="F69" s="33"/>
      <c r="G69" s="34"/>
      <c r="H69" s="34"/>
    </row>
    <row r="70" spans="1:8" ht="14.25" customHeight="1" x14ac:dyDescent="0.2">
      <c r="A70" s="29" t="s">
        <v>158</v>
      </c>
      <c r="B70" s="39" t="s">
        <v>159</v>
      </c>
      <c r="C70" s="31" t="s">
        <v>160</v>
      </c>
      <c r="D70" s="27" t="s">
        <v>37</v>
      </c>
      <c r="E70" s="32">
        <v>35.15</v>
      </c>
      <c r="F70" s="33"/>
      <c r="G70" s="34">
        <f t="shared" ref="G70:G77" si="6">ROUND(F70*(1+$G$7),2)</f>
        <v>0</v>
      </c>
      <c r="H70" s="34">
        <f t="shared" ref="H70:H77" si="7">ROUND(E70*G70,2)</f>
        <v>0</v>
      </c>
    </row>
    <row r="71" spans="1:8" ht="14.25" customHeight="1" x14ac:dyDescent="0.2">
      <c r="A71" s="29" t="s">
        <v>161</v>
      </c>
      <c r="B71" s="30">
        <v>73631</v>
      </c>
      <c r="C71" s="31" t="s">
        <v>162</v>
      </c>
      <c r="D71" s="27" t="s">
        <v>37</v>
      </c>
      <c r="E71" s="32">
        <v>40.11</v>
      </c>
      <c r="F71" s="33"/>
      <c r="G71" s="34">
        <f t="shared" si="6"/>
        <v>0</v>
      </c>
      <c r="H71" s="34">
        <f t="shared" si="7"/>
        <v>0</v>
      </c>
    </row>
    <row r="72" spans="1:8" ht="14.25" customHeight="1" x14ac:dyDescent="0.2">
      <c r="A72" s="29" t="s">
        <v>163</v>
      </c>
      <c r="B72" s="30" t="s">
        <v>164</v>
      </c>
      <c r="C72" s="31" t="s">
        <v>165</v>
      </c>
      <c r="D72" s="27" t="s">
        <v>37</v>
      </c>
      <c r="E72" s="32">
        <v>48.4</v>
      </c>
      <c r="F72" s="33"/>
      <c r="G72" s="34">
        <f t="shared" si="6"/>
        <v>0</v>
      </c>
      <c r="H72" s="34">
        <f t="shared" si="7"/>
        <v>0</v>
      </c>
    </row>
    <row r="73" spans="1:8" ht="14.25" customHeight="1" x14ac:dyDescent="0.2">
      <c r="A73" s="29" t="s">
        <v>166</v>
      </c>
      <c r="B73" s="30" t="s">
        <v>167</v>
      </c>
      <c r="C73" s="31" t="s">
        <v>168</v>
      </c>
      <c r="D73" s="27" t="s">
        <v>102</v>
      </c>
      <c r="E73" s="32">
        <v>20.53</v>
      </c>
      <c r="F73" s="33"/>
      <c r="G73" s="34">
        <f t="shared" si="6"/>
        <v>0</v>
      </c>
      <c r="H73" s="34">
        <f t="shared" si="7"/>
        <v>0</v>
      </c>
    </row>
    <row r="74" spans="1:8" ht="14.25" customHeight="1" x14ac:dyDescent="0.2">
      <c r="A74" s="29" t="s">
        <v>169</v>
      </c>
      <c r="B74" s="30" t="s">
        <v>170</v>
      </c>
      <c r="C74" s="31" t="s">
        <v>171</v>
      </c>
      <c r="D74" s="27" t="s">
        <v>31</v>
      </c>
      <c r="E74" s="32">
        <v>2</v>
      </c>
      <c r="F74" s="33"/>
      <c r="G74" s="34">
        <f t="shared" si="6"/>
        <v>0</v>
      </c>
      <c r="H74" s="34">
        <f t="shared" si="7"/>
        <v>0</v>
      </c>
    </row>
    <row r="75" spans="1:8" ht="25.5" customHeight="1" x14ac:dyDescent="0.2">
      <c r="A75" s="29" t="s">
        <v>172</v>
      </c>
      <c r="B75" s="30" t="s">
        <v>173</v>
      </c>
      <c r="C75" s="31" t="s">
        <v>174</v>
      </c>
      <c r="D75" s="27" t="s">
        <v>37</v>
      </c>
      <c r="E75" s="32">
        <v>5.88</v>
      </c>
      <c r="F75" s="33"/>
      <c r="G75" s="34">
        <f t="shared" si="6"/>
        <v>0</v>
      </c>
      <c r="H75" s="34">
        <f t="shared" si="7"/>
        <v>0</v>
      </c>
    </row>
    <row r="76" spans="1:8" ht="25.5" customHeight="1" x14ac:dyDescent="0.2">
      <c r="A76" s="29" t="s">
        <v>175</v>
      </c>
      <c r="B76" s="30" t="s">
        <v>173</v>
      </c>
      <c r="C76" s="31" t="s">
        <v>174</v>
      </c>
      <c r="D76" s="27" t="s">
        <v>37</v>
      </c>
      <c r="E76" s="32">
        <v>5.85</v>
      </c>
      <c r="F76" s="33"/>
      <c r="G76" s="34">
        <f t="shared" si="6"/>
        <v>0</v>
      </c>
      <c r="H76" s="34">
        <f t="shared" si="7"/>
        <v>0</v>
      </c>
    </row>
    <row r="77" spans="1:8" ht="38.25" customHeight="1" x14ac:dyDescent="0.2">
      <c r="A77" s="29" t="s">
        <v>176</v>
      </c>
      <c r="B77" s="30" t="s">
        <v>177</v>
      </c>
      <c r="C77" s="31" t="s">
        <v>178</v>
      </c>
      <c r="D77" s="27" t="s">
        <v>179</v>
      </c>
      <c r="E77" s="32">
        <v>1</v>
      </c>
      <c r="F77" s="33"/>
      <c r="G77" s="34">
        <f t="shared" si="6"/>
        <v>0</v>
      </c>
      <c r="H77" s="34">
        <f t="shared" si="7"/>
        <v>0</v>
      </c>
    </row>
    <row r="78" spans="1:8" ht="14.25" customHeight="1" x14ac:dyDescent="0.2">
      <c r="A78" s="25">
        <v>10000</v>
      </c>
      <c r="B78" s="25"/>
      <c r="C78" s="26" t="s">
        <v>180</v>
      </c>
      <c r="D78" s="27"/>
      <c r="E78" s="32"/>
      <c r="F78" s="33"/>
      <c r="G78" s="7"/>
      <c r="H78" s="34"/>
    </row>
    <row r="79" spans="1:8" ht="14.25" customHeight="1" x14ac:dyDescent="0.2">
      <c r="A79" s="29" t="s">
        <v>181</v>
      </c>
      <c r="B79" s="30"/>
      <c r="C79" s="31" t="s">
        <v>182</v>
      </c>
      <c r="D79" s="27"/>
      <c r="E79" s="32"/>
      <c r="F79" s="33"/>
      <c r="G79" s="7"/>
      <c r="H79" s="34"/>
    </row>
    <row r="80" spans="1:8" ht="14.25" customHeight="1" x14ac:dyDescent="0.2">
      <c r="A80" s="29" t="s">
        <v>183</v>
      </c>
      <c r="B80" s="30">
        <v>84959</v>
      </c>
      <c r="C80" s="31" t="s">
        <v>184</v>
      </c>
      <c r="D80" s="27" t="s">
        <v>37</v>
      </c>
      <c r="E80" s="32">
        <v>35.15</v>
      </c>
      <c r="F80" s="33"/>
      <c r="G80" s="34">
        <f>ROUND(F80*(1+$G$7),2)</f>
        <v>0</v>
      </c>
      <c r="H80" s="34">
        <f>ROUND(E80*G80,2)</f>
        <v>0</v>
      </c>
    </row>
    <row r="81" spans="1:8" ht="14.25" customHeight="1" x14ac:dyDescent="0.2">
      <c r="A81" s="25">
        <v>11000</v>
      </c>
      <c r="B81" s="25"/>
      <c r="C81" s="58" t="s">
        <v>185</v>
      </c>
      <c r="D81" s="27"/>
      <c r="E81" s="32"/>
      <c r="F81" s="33"/>
      <c r="G81" s="34"/>
      <c r="H81" s="34"/>
    </row>
    <row r="82" spans="1:8" ht="25.5" customHeight="1" x14ac:dyDescent="0.2">
      <c r="A82" s="29" t="s">
        <v>186</v>
      </c>
      <c r="B82" s="30">
        <v>94228</v>
      </c>
      <c r="C82" s="31" t="s">
        <v>187</v>
      </c>
      <c r="D82" s="27" t="s">
        <v>102</v>
      </c>
      <c r="E82" s="32">
        <v>89</v>
      </c>
      <c r="F82" s="33"/>
      <c r="G82" s="34">
        <f t="shared" ref="G82:G87" si="8">ROUND(F82*(1+$G$7),2)</f>
        <v>0</v>
      </c>
      <c r="H82" s="34">
        <f t="shared" ref="H82:H87" si="9">ROUND(E82*G82,2)</f>
        <v>0</v>
      </c>
    </row>
    <row r="83" spans="1:8" ht="63.75" customHeight="1" x14ac:dyDescent="0.2">
      <c r="A83" s="29" t="s">
        <v>188</v>
      </c>
      <c r="B83" s="39" t="s">
        <v>119</v>
      </c>
      <c r="C83" s="31" t="s">
        <v>120</v>
      </c>
      <c r="D83" s="27" t="s">
        <v>121</v>
      </c>
      <c r="E83" s="32">
        <v>28354.82</v>
      </c>
      <c r="F83" s="33"/>
      <c r="G83" s="34">
        <f t="shared" si="8"/>
        <v>0</v>
      </c>
      <c r="H83" s="34">
        <f t="shared" si="9"/>
        <v>0</v>
      </c>
    </row>
    <row r="84" spans="1:8" ht="25.5" customHeight="1" x14ac:dyDescent="0.2">
      <c r="A84" s="29" t="s">
        <v>189</v>
      </c>
      <c r="B84" s="30" t="s">
        <v>123</v>
      </c>
      <c r="C84" s="31" t="s">
        <v>124</v>
      </c>
      <c r="D84" s="27" t="s">
        <v>37</v>
      </c>
      <c r="E84" s="32">
        <v>1615</v>
      </c>
      <c r="F84" s="33"/>
      <c r="G84" s="34">
        <f t="shared" si="8"/>
        <v>0</v>
      </c>
      <c r="H84" s="34">
        <f t="shared" si="9"/>
        <v>0</v>
      </c>
    </row>
    <row r="85" spans="1:8" ht="76.5" customHeight="1" x14ac:dyDescent="0.2">
      <c r="A85" s="29" t="s">
        <v>190</v>
      </c>
      <c r="B85" s="30" t="s">
        <v>191</v>
      </c>
      <c r="C85" s="31" t="s">
        <v>192</v>
      </c>
      <c r="D85" s="27" t="s">
        <v>37</v>
      </c>
      <c r="E85" s="32">
        <v>1621.55</v>
      </c>
      <c r="F85" s="33"/>
      <c r="G85" s="34">
        <f t="shared" si="8"/>
        <v>0</v>
      </c>
      <c r="H85" s="34">
        <f t="shared" si="9"/>
        <v>0</v>
      </c>
    </row>
    <row r="86" spans="1:8" ht="76.5" customHeight="1" x14ac:dyDescent="0.2">
      <c r="A86" s="29" t="s">
        <v>193</v>
      </c>
      <c r="B86" s="39" t="s">
        <v>191</v>
      </c>
      <c r="C86" s="31" t="s">
        <v>194</v>
      </c>
      <c r="D86" s="27" t="s">
        <v>37</v>
      </c>
      <c r="E86" s="32">
        <v>2004</v>
      </c>
      <c r="F86" s="33"/>
      <c r="G86" s="34">
        <f t="shared" si="8"/>
        <v>0</v>
      </c>
      <c r="H86" s="34">
        <f t="shared" si="9"/>
        <v>0</v>
      </c>
    </row>
    <row r="87" spans="1:8" ht="25.5" customHeight="1" x14ac:dyDescent="0.2">
      <c r="A87" s="29" t="s">
        <v>195</v>
      </c>
      <c r="B87" s="30">
        <v>94231</v>
      </c>
      <c r="C87" s="31" t="s">
        <v>196</v>
      </c>
      <c r="D87" s="27" t="s">
        <v>102</v>
      </c>
      <c r="E87" s="32">
        <v>157.30000000000001</v>
      </c>
      <c r="F87" s="33"/>
      <c r="G87" s="34">
        <f t="shared" si="8"/>
        <v>0</v>
      </c>
      <c r="H87" s="34">
        <f t="shared" si="9"/>
        <v>0</v>
      </c>
    </row>
    <row r="88" spans="1:8" ht="15" customHeight="1" x14ac:dyDescent="0.25">
      <c r="A88" s="29"/>
      <c r="B88" s="30"/>
      <c r="C88" s="56" t="s">
        <v>57</v>
      </c>
      <c r="D88" s="27"/>
      <c r="E88" s="32"/>
      <c r="F88" s="33"/>
      <c r="G88" s="41" t="s">
        <v>197</v>
      </c>
      <c r="H88" s="42">
        <f>SUM(H60:H87)</f>
        <v>0</v>
      </c>
    </row>
    <row r="89" spans="1:8" s="49" customFormat="1" ht="14.25" customHeight="1" x14ac:dyDescent="0.25">
      <c r="A89" s="57"/>
      <c r="B89" s="25"/>
      <c r="C89" s="26" t="s">
        <v>198</v>
      </c>
      <c r="D89" s="52"/>
      <c r="E89" s="53"/>
      <c r="F89" s="54"/>
      <c r="G89" s="46"/>
      <c r="H89" s="55"/>
    </row>
    <row r="90" spans="1:8" ht="14.25" customHeight="1" x14ac:dyDescent="0.2">
      <c r="A90" s="25">
        <v>12000</v>
      </c>
      <c r="B90" s="25"/>
      <c r="C90" s="58" t="s">
        <v>198</v>
      </c>
      <c r="D90" s="27"/>
      <c r="E90" s="32"/>
      <c r="F90" s="33"/>
      <c r="G90" s="7"/>
      <c r="H90" s="34"/>
    </row>
    <row r="91" spans="1:8" ht="25.5" customHeight="1" x14ac:dyDescent="0.2">
      <c r="A91" s="29" t="s">
        <v>199</v>
      </c>
      <c r="B91" s="39" t="s">
        <v>200</v>
      </c>
      <c r="C91" s="31" t="s">
        <v>201</v>
      </c>
      <c r="D91" s="27" t="s">
        <v>37</v>
      </c>
      <c r="E91" s="32">
        <v>66.040000000000006</v>
      </c>
      <c r="F91" s="33"/>
      <c r="G91" s="34">
        <f>ROUND(F91*(1+$G$7),2)</f>
        <v>0</v>
      </c>
      <c r="H91" s="34">
        <f>ROUND(E91*G91,2)</f>
        <v>0</v>
      </c>
    </row>
    <row r="92" spans="1:8" ht="14.25" customHeight="1" x14ac:dyDescent="0.2">
      <c r="A92" s="59" t="s">
        <v>202</v>
      </c>
      <c r="B92" s="60"/>
      <c r="C92" s="61" t="s">
        <v>33</v>
      </c>
      <c r="D92" s="27"/>
      <c r="E92" s="32"/>
      <c r="F92" s="33"/>
      <c r="G92" s="34"/>
      <c r="H92" s="34"/>
    </row>
    <row r="93" spans="1:8" ht="25.5" customHeight="1" x14ac:dyDescent="0.2">
      <c r="A93" s="29" t="s">
        <v>203</v>
      </c>
      <c r="B93" s="30">
        <v>83738</v>
      </c>
      <c r="C93" s="31" t="s">
        <v>204</v>
      </c>
      <c r="D93" s="27" t="s">
        <v>37</v>
      </c>
      <c r="E93" s="32">
        <v>66.040000000000006</v>
      </c>
      <c r="F93" s="33"/>
      <c r="G93" s="34">
        <f>ROUND(F93*(1+$G$7),2)</f>
        <v>0</v>
      </c>
      <c r="H93" s="34">
        <f>ROUND(E93*G93,2)</f>
        <v>0</v>
      </c>
    </row>
    <row r="94" spans="1:8" ht="14.25" customHeight="1" x14ac:dyDescent="0.2">
      <c r="A94" s="59" t="s">
        <v>205</v>
      </c>
      <c r="B94" s="60"/>
      <c r="C94" s="61" t="s">
        <v>206</v>
      </c>
      <c r="D94" s="27"/>
      <c r="E94" s="32"/>
      <c r="F94" s="33"/>
      <c r="G94" s="34"/>
      <c r="H94" s="34"/>
    </row>
    <row r="95" spans="1:8" ht="25.5" customHeight="1" x14ac:dyDescent="0.2">
      <c r="A95" s="29" t="s">
        <v>207</v>
      </c>
      <c r="B95" s="30" t="s">
        <v>208</v>
      </c>
      <c r="C95" s="31" t="s">
        <v>209</v>
      </c>
      <c r="D95" s="27" t="s">
        <v>37</v>
      </c>
      <c r="E95" s="32">
        <v>66.040000000000006</v>
      </c>
      <c r="F95" s="33"/>
      <c r="G95" s="34">
        <f>ROUND(F95*(1+$G$7),2)</f>
        <v>0</v>
      </c>
      <c r="H95" s="34">
        <f>ROUND(E95*G95,2)</f>
        <v>0</v>
      </c>
    </row>
    <row r="96" spans="1:8" ht="15" customHeight="1" x14ac:dyDescent="0.25">
      <c r="A96" s="29"/>
      <c r="B96" s="30"/>
      <c r="C96" s="31"/>
      <c r="D96" s="27"/>
      <c r="E96" s="32"/>
      <c r="F96" s="33"/>
      <c r="G96" s="41" t="s">
        <v>210</v>
      </c>
      <c r="H96" s="42">
        <f>SUM(H90:H95)</f>
        <v>0</v>
      </c>
    </row>
    <row r="97" spans="1:8" ht="25.5" customHeight="1" x14ac:dyDescent="0.2">
      <c r="A97" s="57"/>
      <c r="B97" s="25"/>
      <c r="C97" s="26" t="s">
        <v>211</v>
      </c>
      <c r="D97" s="27"/>
      <c r="E97" s="32"/>
      <c r="F97" s="33"/>
      <c r="G97" s="7"/>
      <c r="H97" s="34"/>
    </row>
    <row r="98" spans="1:8" ht="14.25" customHeight="1" x14ac:dyDescent="0.2">
      <c r="A98" s="25">
        <v>13000</v>
      </c>
      <c r="B98" s="25"/>
      <c r="C98" s="58" t="s">
        <v>212</v>
      </c>
      <c r="D98" s="27"/>
      <c r="E98" s="32"/>
      <c r="F98" s="33"/>
      <c r="G98" s="7"/>
      <c r="H98" s="34"/>
    </row>
    <row r="99" spans="1:8" ht="14.25" customHeight="1" x14ac:dyDescent="0.2">
      <c r="A99" s="36" t="s">
        <v>213</v>
      </c>
      <c r="B99" s="37" t="s">
        <v>214</v>
      </c>
      <c r="C99" s="38" t="s">
        <v>33</v>
      </c>
      <c r="D99" s="27"/>
      <c r="E99" s="32"/>
      <c r="F99" s="33"/>
      <c r="G99" s="7"/>
      <c r="H99" s="34"/>
    </row>
    <row r="100" spans="1:8" ht="14.25" customHeight="1" x14ac:dyDescent="0.2">
      <c r="A100" s="36" t="s">
        <v>215</v>
      </c>
      <c r="B100" s="37" t="s">
        <v>216</v>
      </c>
      <c r="C100" s="38" t="s">
        <v>33</v>
      </c>
      <c r="D100" s="27"/>
      <c r="E100" s="32"/>
      <c r="F100" s="33"/>
      <c r="G100" s="7"/>
      <c r="H100" s="34"/>
    </row>
    <row r="101" spans="1:8" ht="63.75" customHeight="1" x14ac:dyDescent="0.2">
      <c r="A101" s="29" t="s">
        <v>217</v>
      </c>
      <c r="B101" s="30">
        <v>87548</v>
      </c>
      <c r="C101" s="31" t="s">
        <v>218</v>
      </c>
      <c r="D101" s="27" t="s">
        <v>37</v>
      </c>
      <c r="E101" s="32">
        <v>190.77</v>
      </c>
      <c r="F101" s="33"/>
      <c r="G101" s="34">
        <f>ROUND(F101*(1+$G$7),2)</f>
        <v>0</v>
      </c>
      <c r="H101" s="34">
        <f>ROUND(E101*G101,2)</f>
        <v>0</v>
      </c>
    </row>
    <row r="102" spans="1:8" ht="38.25" customHeight="1" x14ac:dyDescent="0.2">
      <c r="A102" s="29" t="s">
        <v>219</v>
      </c>
      <c r="B102" s="30">
        <v>87881</v>
      </c>
      <c r="C102" s="31" t="s">
        <v>220</v>
      </c>
      <c r="D102" s="27" t="s">
        <v>37</v>
      </c>
      <c r="E102" s="32">
        <v>190.77</v>
      </c>
      <c r="F102" s="33"/>
      <c r="G102" s="34">
        <f>ROUND(F102*(1+$G$7),2)</f>
        <v>0</v>
      </c>
      <c r="H102" s="34">
        <f>ROUND(E102*G102,2)</f>
        <v>0</v>
      </c>
    </row>
    <row r="103" spans="1:8" ht="14.25" customHeight="1" x14ac:dyDescent="0.2">
      <c r="A103" s="25">
        <v>14000</v>
      </c>
      <c r="B103" s="25"/>
      <c r="C103" s="58" t="s">
        <v>221</v>
      </c>
      <c r="D103" s="27"/>
      <c r="E103" s="32"/>
      <c r="F103" s="33"/>
      <c r="G103" s="7"/>
      <c r="H103" s="34"/>
    </row>
    <row r="104" spans="1:8" ht="14.25" customHeight="1" x14ac:dyDescent="0.2">
      <c r="A104" s="36" t="s">
        <v>222</v>
      </c>
      <c r="B104" s="37"/>
      <c r="C104" s="38" t="s">
        <v>33</v>
      </c>
      <c r="D104" s="27"/>
      <c r="E104" s="32"/>
      <c r="F104" s="33"/>
      <c r="G104" s="7"/>
      <c r="H104" s="34"/>
    </row>
    <row r="105" spans="1:8" ht="14.25" customHeight="1" x14ac:dyDescent="0.2">
      <c r="A105" s="36" t="s">
        <v>223</v>
      </c>
      <c r="B105" s="37"/>
      <c r="C105" s="38" t="s">
        <v>33</v>
      </c>
      <c r="D105" s="27"/>
      <c r="E105" s="32"/>
      <c r="F105" s="33"/>
      <c r="G105" s="7"/>
      <c r="H105" s="34"/>
    </row>
    <row r="106" spans="1:8" ht="14.25" customHeight="1" x14ac:dyDescent="0.2">
      <c r="A106" s="36" t="s">
        <v>224</v>
      </c>
      <c r="B106" s="37"/>
      <c r="C106" s="38" t="s">
        <v>33</v>
      </c>
      <c r="D106" s="27"/>
      <c r="E106" s="32"/>
      <c r="F106" s="33"/>
      <c r="G106" s="7"/>
      <c r="H106" s="34"/>
    </row>
    <row r="107" spans="1:8" ht="25.5" customHeight="1" x14ac:dyDescent="0.2">
      <c r="A107" s="29" t="s">
        <v>225</v>
      </c>
      <c r="B107" s="30" t="s">
        <v>226</v>
      </c>
      <c r="C107" s="31" t="s">
        <v>227</v>
      </c>
      <c r="D107" s="27" t="s">
        <v>102</v>
      </c>
      <c r="E107" s="32">
        <v>29.4</v>
      </c>
      <c r="F107" s="33"/>
      <c r="G107" s="34">
        <f>ROUND(F107*(1+$G$7),2)</f>
        <v>0</v>
      </c>
      <c r="H107" s="34">
        <f>ROUND(E107*G107,2)</f>
        <v>0</v>
      </c>
    </row>
    <row r="108" spans="1:8" ht="14.25" customHeight="1" x14ac:dyDescent="0.2">
      <c r="A108" s="36" t="s">
        <v>228</v>
      </c>
      <c r="B108" s="37"/>
      <c r="C108" s="38" t="s">
        <v>33</v>
      </c>
      <c r="D108" s="27"/>
      <c r="E108" s="32"/>
      <c r="F108" s="33"/>
      <c r="G108" s="34"/>
      <c r="H108" s="34"/>
    </row>
    <row r="109" spans="1:8" ht="35.1" customHeight="1" x14ac:dyDescent="0.2">
      <c r="A109" s="29" t="s">
        <v>229</v>
      </c>
      <c r="B109" s="30">
        <v>87878</v>
      </c>
      <c r="C109" s="31" t="s">
        <v>230</v>
      </c>
      <c r="D109" s="27" t="s">
        <v>37</v>
      </c>
      <c r="E109" s="32">
        <v>2354.92</v>
      </c>
      <c r="F109" s="33"/>
      <c r="G109" s="34">
        <f>ROUND(F109*(1+$G$7),2)</f>
        <v>0</v>
      </c>
      <c r="H109" s="34">
        <f>ROUND(E109*G109,2)</f>
        <v>0</v>
      </c>
    </row>
    <row r="110" spans="1:8" ht="46.35" customHeight="1" x14ac:dyDescent="0.2">
      <c r="A110" s="29" t="s">
        <v>231</v>
      </c>
      <c r="B110" s="30">
        <v>87554</v>
      </c>
      <c r="C110" s="31" t="s">
        <v>232</v>
      </c>
      <c r="D110" s="27" t="s">
        <v>37</v>
      </c>
      <c r="E110" s="32">
        <v>192.84</v>
      </c>
      <c r="F110" s="33"/>
      <c r="G110" s="34">
        <f>ROUND(F110*(1+$G$7),2)</f>
        <v>0</v>
      </c>
      <c r="H110" s="34">
        <f>ROUND(E110*G110,2)</f>
        <v>0</v>
      </c>
    </row>
    <row r="111" spans="1:8" ht="35.1" customHeight="1" x14ac:dyDescent="0.2">
      <c r="A111" s="29" t="s">
        <v>233</v>
      </c>
      <c r="B111" s="30">
        <v>87548</v>
      </c>
      <c r="C111" s="31" t="s">
        <v>218</v>
      </c>
      <c r="D111" s="27" t="s">
        <v>37</v>
      </c>
      <c r="E111" s="32">
        <v>2162.08</v>
      </c>
      <c r="F111" s="33"/>
      <c r="G111" s="34">
        <f>ROUND(F111*(1+$G$7),2)</f>
        <v>0</v>
      </c>
      <c r="H111" s="34">
        <f>ROUND(E111*G111,2)</f>
        <v>0</v>
      </c>
    </row>
    <row r="112" spans="1:8" ht="35.1" customHeight="1" x14ac:dyDescent="0.2">
      <c r="A112" s="29" t="s">
        <v>234</v>
      </c>
      <c r="B112" s="30">
        <v>87274</v>
      </c>
      <c r="C112" s="31" t="s">
        <v>235</v>
      </c>
      <c r="D112" s="27" t="s">
        <v>37</v>
      </c>
      <c r="E112" s="32">
        <v>13.5</v>
      </c>
      <c r="F112" s="33"/>
      <c r="G112" s="34">
        <f>ROUND(F112*(1+$G$7),2)</f>
        <v>0</v>
      </c>
      <c r="H112" s="34">
        <f>ROUND(E112*G112,2)</f>
        <v>0</v>
      </c>
    </row>
    <row r="113" spans="1:9" ht="35.1" customHeight="1" x14ac:dyDescent="0.2">
      <c r="A113" s="29" t="s">
        <v>236</v>
      </c>
      <c r="B113" s="30">
        <v>87275</v>
      </c>
      <c r="C113" s="31" t="s">
        <v>237</v>
      </c>
      <c r="D113" s="27" t="s">
        <v>37</v>
      </c>
      <c r="E113" s="32">
        <v>179.34</v>
      </c>
      <c r="F113" s="33"/>
      <c r="G113" s="34">
        <f>ROUND(F113*(1+$G$7),2)</f>
        <v>0</v>
      </c>
      <c r="H113" s="34">
        <f>ROUND(E113*G113,2)</f>
        <v>0</v>
      </c>
    </row>
    <row r="114" spans="1:9" ht="14.25" customHeight="1" x14ac:dyDescent="0.2">
      <c r="A114" s="25">
        <v>15000</v>
      </c>
      <c r="B114" s="25"/>
      <c r="C114" s="58" t="s">
        <v>238</v>
      </c>
      <c r="D114" s="27"/>
      <c r="E114" s="32"/>
      <c r="F114" s="33"/>
      <c r="G114" s="34"/>
      <c r="H114" s="34"/>
    </row>
    <row r="115" spans="1:9" ht="38.25" customHeight="1" x14ac:dyDescent="0.2">
      <c r="A115" s="29" t="s">
        <v>239</v>
      </c>
      <c r="B115" s="30">
        <v>83731</v>
      </c>
      <c r="C115" s="31" t="s">
        <v>240</v>
      </c>
      <c r="D115" s="27" t="s">
        <v>37</v>
      </c>
      <c r="E115" s="32">
        <v>556.34</v>
      </c>
      <c r="F115" s="33"/>
      <c r="G115" s="34">
        <f>ROUND(F115*(1+$G$7),2)</f>
        <v>0</v>
      </c>
      <c r="H115" s="34">
        <f>ROUND(E115*G115,2)</f>
        <v>0</v>
      </c>
    </row>
    <row r="116" spans="1:9" ht="14.25" customHeight="1" x14ac:dyDescent="0.2">
      <c r="A116" s="29" t="s">
        <v>241</v>
      </c>
      <c r="B116" s="30" t="s">
        <v>242</v>
      </c>
      <c r="C116" s="31" t="s">
        <v>243</v>
      </c>
      <c r="D116" s="27" t="s">
        <v>51</v>
      </c>
      <c r="E116" s="32">
        <v>48.4</v>
      </c>
      <c r="F116" s="33"/>
      <c r="G116" s="34">
        <f>ROUND(F116*(1+$G$7),2)</f>
        <v>0</v>
      </c>
      <c r="H116" s="34">
        <f>ROUND(E116*G116,2)</f>
        <v>0</v>
      </c>
    </row>
    <row r="117" spans="1:9" ht="14.25" customHeight="1" x14ac:dyDescent="0.2">
      <c r="A117" s="29" t="s">
        <v>244</v>
      </c>
      <c r="B117" s="30" t="s">
        <v>245</v>
      </c>
      <c r="C117" s="31" t="s">
        <v>246</v>
      </c>
      <c r="D117" s="27" t="s">
        <v>102</v>
      </c>
      <c r="E117" s="32">
        <v>15.2</v>
      </c>
      <c r="F117" s="33"/>
      <c r="G117" s="34">
        <f>ROUND(F117*(1+$G$7),2)</f>
        <v>0</v>
      </c>
      <c r="H117" s="34">
        <f>ROUND(E117*G117,2)</f>
        <v>0</v>
      </c>
    </row>
    <row r="118" spans="1:9" ht="14.25" customHeight="1" x14ac:dyDescent="0.2">
      <c r="A118" s="29" t="s">
        <v>247</v>
      </c>
      <c r="B118" s="30" t="s">
        <v>245</v>
      </c>
      <c r="C118" s="31" t="s">
        <v>248</v>
      </c>
      <c r="D118" s="27" t="s">
        <v>102</v>
      </c>
      <c r="E118" s="32">
        <v>7.6</v>
      </c>
      <c r="F118" s="33"/>
      <c r="G118" s="34">
        <f>ROUND(F118*(1+$G$7),2)</f>
        <v>0</v>
      </c>
      <c r="H118" s="34">
        <f>ROUND(E118*G118,2)</f>
        <v>0</v>
      </c>
    </row>
    <row r="119" spans="1:9" ht="14.25" customHeight="1" x14ac:dyDescent="0.2">
      <c r="A119" s="36" t="s">
        <v>249</v>
      </c>
      <c r="B119" s="37"/>
      <c r="C119" s="38" t="s">
        <v>33</v>
      </c>
      <c r="D119" s="27" t="s">
        <v>37</v>
      </c>
      <c r="E119" s="32"/>
      <c r="F119" s="33"/>
      <c r="G119" s="34"/>
      <c r="H119" s="34"/>
    </row>
    <row r="120" spans="1:9" ht="14.25" customHeight="1" x14ac:dyDescent="0.2">
      <c r="A120" s="36" t="s">
        <v>250</v>
      </c>
      <c r="B120" s="37"/>
      <c r="C120" s="38" t="s">
        <v>33</v>
      </c>
      <c r="D120" s="27" t="s">
        <v>102</v>
      </c>
      <c r="E120" s="32"/>
      <c r="F120" s="33"/>
      <c r="G120" s="34"/>
      <c r="H120" s="34"/>
    </row>
    <row r="121" spans="1:9" ht="25.5" customHeight="1" x14ac:dyDescent="0.2">
      <c r="A121" s="29" t="s">
        <v>251</v>
      </c>
      <c r="B121" s="30">
        <v>68325</v>
      </c>
      <c r="C121" s="31" t="s">
        <v>252</v>
      </c>
      <c r="D121" s="27" t="s">
        <v>37</v>
      </c>
      <c r="E121" s="32">
        <v>100.52</v>
      </c>
      <c r="F121" s="33"/>
      <c r="G121" s="34">
        <f>ROUND(F121*(1+$G$7),2)</f>
        <v>0</v>
      </c>
      <c r="H121" s="34">
        <f>ROUND(E121*G121,2)</f>
        <v>0</v>
      </c>
    </row>
    <row r="122" spans="1:9" ht="14.25" customHeight="1" x14ac:dyDescent="0.2">
      <c r="A122" s="36" t="s">
        <v>253</v>
      </c>
      <c r="B122" s="37"/>
      <c r="C122" s="38" t="s">
        <v>33</v>
      </c>
      <c r="D122" s="27" t="s">
        <v>37</v>
      </c>
      <c r="E122" s="32"/>
      <c r="F122" s="33"/>
      <c r="G122" s="34"/>
      <c r="H122" s="34"/>
    </row>
    <row r="123" spans="1:9" ht="63.75" customHeight="1" x14ac:dyDescent="0.2">
      <c r="A123" s="29" t="s">
        <v>254</v>
      </c>
      <c r="B123" s="30" t="s">
        <v>245</v>
      </c>
      <c r="C123" s="31" t="s">
        <v>255</v>
      </c>
      <c r="D123" s="27" t="s">
        <v>37</v>
      </c>
      <c r="E123" s="32">
        <v>968</v>
      </c>
      <c r="F123" s="33"/>
      <c r="G123" s="34">
        <f>ROUND(F123*(1+$G$8),2)</f>
        <v>0</v>
      </c>
      <c r="H123" s="34">
        <f t="shared" ref="H123:H131" si="10">ROUND(E123*G123,2)</f>
        <v>0</v>
      </c>
      <c r="I123" s="2" t="s">
        <v>256</v>
      </c>
    </row>
    <row r="124" spans="1:9" ht="38.25" customHeight="1" x14ac:dyDescent="0.2">
      <c r="A124" s="29" t="s">
        <v>257</v>
      </c>
      <c r="B124" s="30" t="s">
        <v>245</v>
      </c>
      <c r="C124" s="31" t="s">
        <v>258</v>
      </c>
      <c r="D124" s="27" t="s">
        <v>37</v>
      </c>
      <c r="E124" s="32">
        <v>180.58</v>
      </c>
      <c r="F124" s="33"/>
      <c r="G124" s="34">
        <f>ROUND(F124*(1+$G$8),2)</f>
        <v>0</v>
      </c>
      <c r="H124" s="34">
        <f t="shared" si="10"/>
        <v>0</v>
      </c>
      <c r="I124" s="2" t="s">
        <v>256</v>
      </c>
    </row>
    <row r="125" spans="1:9" ht="25.5" customHeight="1" x14ac:dyDescent="0.2">
      <c r="A125" s="29" t="s">
        <v>259</v>
      </c>
      <c r="B125" s="30" t="s">
        <v>260</v>
      </c>
      <c r="C125" s="31" t="s">
        <v>261</v>
      </c>
      <c r="D125" s="27" t="s">
        <v>102</v>
      </c>
      <c r="E125" s="32">
        <v>13.6</v>
      </c>
      <c r="F125" s="33"/>
      <c r="G125" s="34">
        <f t="shared" ref="G125:G131" si="11">ROUND(F125*(1+$G$7),2)</f>
        <v>0</v>
      </c>
      <c r="H125" s="34">
        <f t="shared" si="10"/>
        <v>0</v>
      </c>
    </row>
    <row r="126" spans="1:9" ht="38.25" customHeight="1" x14ac:dyDescent="0.2">
      <c r="A126" s="29" t="s">
        <v>262</v>
      </c>
      <c r="B126" s="30">
        <v>87246</v>
      </c>
      <c r="C126" s="31" t="s">
        <v>263</v>
      </c>
      <c r="D126" s="27" t="s">
        <v>37</v>
      </c>
      <c r="E126" s="32">
        <v>5.68</v>
      </c>
      <c r="F126" s="33"/>
      <c r="G126" s="34">
        <f t="shared" si="11"/>
        <v>0</v>
      </c>
      <c r="H126" s="34">
        <f t="shared" si="10"/>
        <v>0</v>
      </c>
    </row>
    <row r="127" spans="1:9" ht="38.25" customHeight="1" x14ac:dyDescent="0.2">
      <c r="A127" s="29" t="s">
        <v>264</v>
      </c>
      <c r="B127" s="30">
        <v>87247</v>
      </c>
      <c r="C127" s="31" t="s">
        <v>265</v>
      </c>
      <c r="D127" s="27" t="s">
        <v>37</v>
      </c>
      <c r="E127" s="32">
        <v>22.49</v>
      </c>
      <c r="F127" s="33"/>
      <c r="G127" s="34">
        <f t="shared" si="11"/>
        <v>0</v>
      </c>
      <c r="H127" s="34">
        <f t="shared" si="10"/>
        <v>0</v>
      </c>
    </row>
    <row r="128" spans="1:9" ht="38.25" customHeight="1" x14ac:dyDescent="0.2">
      <c r="A128" s="29" t="s">
        <v>266</v>
      </c>
      <c r="B128" s="30">
        <v>87248</v>
      </c>
      <c r="C128" s="31" t="s">
        <v>267</v>
      </c>
      <c r="D128" s="27" t="s">
        <v>37</v>
      </c>
      <c r="E128" s="32">
        <v>154.6</v>
      </c>
      <c r="F128" s="33"/>
      <c r="G128" s="34">
        <f t="shared" si="11"/>
        <v>0</v>
      </c>
      <c r="H128" s="34">
        <f t="shared" si="10"/>
        <v>0</v>
      </c>
    </row>
    <row r="129" spans="1:8" ht="38.25" customHeight="1" x14ac:dyDescent="0.2">
      <c r="A129" s="29" t="s">
        <v>268</v>
      </c>
      <c r="B129" s="39" t="s">
        <v>269</v>
      </c>
      <c r="C129" s="31" t="s">
        <v>270</v>
      </c>
      <c r="D129" s="27" t="s">
        <v>37</v>
      </c>
      <c r="E129" s="32">
        <v>968</v>
      </c>
      <c r="F129" s="33"/>
      <c r="G129" s="34">
        <f t="shared" si="11"/>
        <v>0</v>
      </c>
      <c r="H129" s="34">
        <f t="shared" si="10"/>
        <v>0</v>
      </c>
    </row>
    <row r="130" spans="1:8" ht="25.5" customHeight="1" x14ac:dyDescent="0.2">
      <c r="A130" s="29" t="s">
        <v>271</v>
      </c>
      <c r="B130" s="30" t="s">
        <v>272</v>
      </c>
      <c r="C130" s="31" t="s">
        <v>273</v>
      </c>
      <c r="D130" s="27" t="s">
        <v>37</v>
      </c>
      <c r="E130" s="32">
        <v>182.77</v>
      </c>
      <c r="F130" s="33"/>
      <c r="G130" s="34">
        <f t="shared" si="11"/>
        <v>0</v>
      </c>
      <c r="H130" s="34">
        <f t="shared" si="10"/>
        <v>0</v>
      </c>
    </row>
    <row r="131" spans="1:8" ht="25.5" customHeight="1" x14ac:dyDescent="0.2">
      <c r="A131" s="29" t="s">
        <v>274</v>
      </c>
      <c r="B131" s="30">
        <v>88648</v>
      </c>
      <c r="C131" s="31" t="s">
        <v>275</v>
      </c>
      <c r="D131" s="27" t="s">
        <v>102</v>
      </c>
      <c r="E131" s="32">
        <v>70.88</v>
      </c>
      <c r="F131" s="33"/>
      <c r="G131" s="34">
        <f t="shared" si="11"/>
        <v>0</v>
      </c>
      <c r="H131" s="34">
        <f t="shared" si="10"/>
        <v>0</v>
      </c>
    </row>
    <row r="132" spans="1:8" ht="14.25" customHeight="1" x14ac:dyDescent="0.2">
      <c r="A132" s="25">
        <v>16000</v>
      </c>
      <c r="B132" s="25"/>
      <c r="C132" s="58" t="s">
        <v>276</v>
      </c>
      <c r="D132" s="27"/>
      <c r="E132" s="32"/>
      <c r="F132" s="33"/>
      <c r="G132" s="34"/>
      <c r="H132" s="34"/>
    </row>
    <row r="133" spans="1:8" ht="23.85" customHeight="1" x14ac:dyDescent="0.2">
      <c r="A133" s="29" t="s">
        <v>277</v>
      </c>
      <c r="B133" s="30" t="s">
        <v>278</v>
      </c>
      <c r="C133" s="31" t="s">
        <v>279</v>
      </c>
      <c r="D133" s="27" t="s">
        <v>37</v>
      </c>
      <c r="E133" s="32">
        <v>973.44</v>
      </c>
      <c r="F133" s="33"/>
      <c r="G133" s="34">
        <f t="shared" ref="G133:G141" si="12">ROUND(F133*(1+$G$7),2)</f>
        <v>0</v>
      </c>
      <c r="H133" s="34">
        <f t="shared" ref="H133:H141" si="13">ROUND(E133*G133,2)</f>
        <v>0</v>
      </c>
    </row>
    <row r="134" spans="1:8" ht="14.1" customHeight="1" x14ac:dyDescent="0.2">
      <c r="A134" s="29" t="s">
        <v>280</v>
      </c>
      <c r="B134" s="30" t="s">
        <v>84</v>
      </c>
      <c r="C134" s="31" t="s">
        <v>85</v>
      </c>
      <c r="D134" s="27" t="s">
        <v>37</v>
      </c>
      <c r="E134" s="32">
        <v>79.75</v>
      </c>
      <c r="F134" s="33"/>
      <c r="G134" s="34">
        <f t="shared" si="12"/>
        <v>0</v>
      </c>
      <c r="H134" s="34">
        <f t="shared" si="13"/>
        <v>0</v>
      </c>
    </row>
    <row r="135" spans="1:8" ht="23.85" customHeight="1" x14ac:dyDescent="0.2">
      <c r="A135" s="29" t="s">
        <v>281</v>
      </c>
      <c r="B135" s="30">
        <v>72187</v>
      </c>
      <c r="C135" s="31" t="s">
        <v>282</v>
      </c>
      <c r="D135" s="27" t="s">
        <v>37</v>
      </c>
      <c r="E135" s="32">
        <v>4.55</v>
      </c>
      <c r="F135" s="33"/>
      <c r="G135" s="34">
        <f t="shared" si="12"/>
        <v>0</v>
      </c>
      <c r="H135" s="34">
        <f t="shared" si="13"/>
        <v>0</v>
      </c>
    </row>
    <row r="136" spans="1:8" ht="23.85" customHeight="1" x14ac:dyDescent="0.2">
      <c r="A136" s="29" t="s">
        <v>283</v>
      </c>
      <c r="B136" s="30">
        <v>72188</v>
      </c>
      <c r="C136" s="31" t="s">
        <v>284</v>
      </c>
      <c r="D136" s="27" t="s">
        <v>37</v>
      </c>
      <c r="E136" s="32">
        <v>0.52</v>
      </c>
      <c r="F136" s="33"/>
      <c r="G136" s="34">
        <f t="shared" si="12"/>
        <v>0</v>
      </c>
      <c r="H136" s="34">
        <f t="shared" si="13"/>
        <v>0</v>
      </c>
    </row>
    <row r="137" spans="1:8" ht="23.85" customHeight="1" x14ac:dyDescent="0.2">
      <c r="A137" s="29" t="s">
        <v>285</v>
      </c>
      <c r="B137" s="30" t="s">
        <v>245</v>
      </c>
      <c r="C137" s="31" t="s">
        <v>286</v>
      </c>
      <c r="D137" s="27" t="s">
        <v>31</v>
      </c>
      <c r="E137" s="32">
        <v>8</v>
      </c>
      <c r="F137" s="33"/>
      <c r="G137" s="34">
        <f t="shared" si="12"/>
        <v>0</v>
      </c>
      <c r="H137" s="34">
        <f t="shared" si="13"/>
        <v>0</v>
      </c>
    </row>
    <row r="138" spans="1:8" ht="35.1" customHeight="1" x14ac:dyDescent="0.2">
      <c r="A138" s="29" t="s">
        <v>287</v>
      </c>
      <c r="B138" s="30">
        <v>94237</v>
      </c>
      <c r="C138" s="31" t="s">
        <v>288</v>
      </c>
      <c r="D138" s="27" t="s">
        <v>289</v>
      </c>
      <c r="E138" s="32">
        <v>40.69</v>
      </c>
      <c r="F138" s="33"/>
      <c r="G138" s="34">
        <f t="shared" si="12"/>
        <v>0</v>
      </c>
      <c r="H138" s="34">
        <f t="shared" si="13"/>
        <v>0</v>
      </c>
    </row>
    <row r="139" spans="1:8" ht="35.1" customHeight="1" x14ac:dyDescent="0.2">
      <c r="A139" s="62" t="s">
        <v>290</v>
      </c>
      <c r="B139" s="30">
        <v>83718</v>
      </c>
      <c r="C139" s="31" t="s">
        <v>291</v>
      </c>
      <c r="D139" s="27" t="s">
        <v>289</v>
      </c>
      <c r="E139" s="32">
        <v>40.69</v>
      </c>
      <c r="F139" s="33"/>
      <c r="G139" s="34">
        <f t="shared" si="12"/>
        <v>0</v>
      </c>
      <c r="H139" s="34">
        <f t="shared" si="13"/>
        <v>0</v>
      </c>
    </row>
    <row r="140" spans="1:8" ht="23.85" customHeight="1" x14ac:dyDescent="0.2">
      <c r="A140" s="29" t="s">
        <v>292</v>
      </c>
      <c r="B140" s="30">
        <v>94287</v>
      </c>
      <c r="C140" s="31" t="s">
        <v>293</v>
      </c>
      <c r="D140" s="27" t="s">
        <v>289</v>
      </c>
      <c r="E140" s="32">
        <v>40.69</v>
      </c>
      <c r="F140" s="33"/>
      <c r="G140" s="34">
        <f t="shared" si="12"/>
        <v>0</v>
      </c>
      <c r="H140" s="34">
        <f t="shared" si="13"/>
        <v>0</v>
      </c>
    </row>
    <row r="141" spans="1:8" ht="30" customHeight="1" x14ac:dyDescent="0.2">
      <c r="A141" s="29" t="s">
        <v>294</v>
      </c>
      <c r="B141" s="30" t="s">
        <v>997</v>
      </c>
      <c r="C141" s="31" t="s">
        <v>295</v>
      </c>
      <c r="D141" s="27" t="s">
        <v>289</v>
      </c>
      <c r="E141" s="32">
        <v>313.11</v>
      </c>
      <c r="F141" s="33"/>
      <c r="G141" s="34">
        <f t="shared" si="12"/>
        <v>0</v>
      </c>
      <c r="H141" s="34">
        <f t="shared" si="13"/>
        <v>0</v>
      </c>
    </row>
    <row r="142" spans="1:8" ht="15" customHeight="1" x14ac:dyDescent="0.25">
      <c r="A142" s="29"/>
      <c r="B142" s="30"/>
      <c r="C142" s="31"/>
      <c r="D142" s="27"/>
      <c r="E142" s="32"/>
      <c r="F142" s="33"/>
      <c r="G142" s="41" t="s">
        <v>296</v>
      </c>
      <c r="H142" s="42">
        <f>SUM(H98:H141)</f>
        <v>0</v>
      </c>
    </row>
    <row r="143" spans="1:8" s="49" customFormat="1" ht="14.25" customHeight="1" x14ac:dyDescent="0.25">
      <c r="A143" s="57"/>
      <c r="B143" s="25"/>
      <c r="C143" s="26" t="s">
        <v>297</v>
      </c>
      <c r="D143" s="52"/>
      <c r="E143" s="53"/>
      <c r="F143" s="54"/>
      <c r="G143" s="46"/>
      <c r="H143" s="55"/>
    </row>
    <row r="144" spans="1:8" s="49" customFormat="1" ht="14.25" customHeight="1" x14ac:dyDescent="0.25">
      <c r="A144" s="25">
        <v>17000</v>
      </c>
      <c r="B144" s="25"/>
      <c r="C144" s="58" t="s">
        <v>297</v>
      </c>
      <c r="D144" s="52"/>
      <c r="E144" s="53"/>
      <c r="F144" s="54"/>
      <c r="G144" s="46"/>
      <c r="H144" s="55"/>
    </row>
    <row r="145" spans="1:8" s="49" customFormat="1" ht="14.25" customHeight="1" x14ac:dyDescent="0.25">
      <c r="A145" s="57" t="s">
        <v>298</v>
      </c>
      <c r="B145" s="25"/>
      <c r="C145" s="26" t="s">
        <v>299</v>
      </c>
      <c r="D145" s="52"/>
      <c r="E145" s="53"/>
      <c r="F145" s="54"/>
      <c r="G145" s="46"/>
      <c r="H145" s="55"/>
    </row>
    <row r="146" spans="1:8" s="49" customFormat="1" ht="14.25" customHeight="1" x14ac:dyDescent="0.25">
      <c r="A146" s="57" t="s">
        <v>300</v>
      </c>
      <c r="B146" s="25"/>
      <c r="C146" s="26" t="s">
        <v>301</v>
      </c>
      <c r="D146" s="52"/>
      <c r="E146" s="53"/>
      <c r="F146" s="54"/>
      <c r="G146" s="46"/>
      <c r="H146" s="55"/>
    </row>
    <row r="147" spans="1:8" s="49" customFormat="1" ht="14.25" customHeight="1" x14ac:dyDescent="0.25">
      <c r="A147" s="57" t="s">
        <v>302</v>
      </c>
      <c r="B147" s="25"/>
      <c r="C147" s="26" t="s">
        <v>303</v>
      </c>
      <c r="D147" s="52"/>
      <c r="E147" s="53"/>
      <c r="F147" s="54"/>
      <c r="G147" s="46"/>
      <c r="H147" s="55"/>
    </row>
    <row r="148" spans="1:8" ht="25.5" customHeight="1" x14ac:dyDescent="0.2">
      <c r="A148" s="29" t="s">
        <v>304</v>
      </c>
      <c r="B148" s="30" t="s">
        <v>305</v>
      </c>
      <c r="C148" s="31" t="s">
        <v>306</v>
      </c>
      <c r="D148" s="27" t="s">
        <v>102</v>
      </c>
      <c r="E148" s="32">
        <v>60</v>
      </c>
      <c r="F148" s="33"/>
      <c r="G148" s="34">
        <f>ROUND(F148*(1+$G$7),2)</f>
        <v>0</v>
      </c>
      <c r="H148" s="34">
        <f>ROUND(E148*G148,2)</f>
        <v>0</v>
      </c>
    </row>
    <row r="149" spans="1:8" ht="52.5" customHeight="1" x14ac:dyDescent="0.2">
      <c r="A149" s="29" t="s">
        <v>307</v>
      </c>
      <c r="B149" s="30" t="s">
        <v>476</v>
      </c>
      <c r="C149" s="31" t="s">
        <v>999</v>
      </c>
      <c r="D149" s="27" t="s">
        <v>102</v>
      </c>
      <c r="E149" s="32">
        <v>80.2</v>
      </c>
      <c r="F149" s="33"/>
      <c r="G149" s="34">
        <f>ROUND(F149*(1+$G$7),2)</f>
        <v>0</v>
      </c>
      <c r="H149" s="34">
        <f>ROUND(E149*G149,2)</f>
        <v>0</v>
      </c>
    </row>
    <row r="150" spans="1:8" ht="25.5" customHeight="1" x14ac:dyDescent="0.2">
      <c r="A150" s="29" t="s">
        <v>308</v>
      </c>
      <c r="B150" s="39" t="s">
        <v>75</v>
      </c>
      <c r="C150" s="31" t="s">
        <v>76</v>
      </c>
      <c r="D150" s="27" t="s">
        <v>51</v>
      </c>
      <c r="E150" s="32">
        <v>14.44</v>
      </c>
      <c r="F150" s="33"/>
      <c r="G150" s="34">
        <f>ROUND(F150*(1+$G$7),2)</f>
        <v>0</v>
      </c>
      <c r="H150" s="34">
        <f>ROUND(E150*G150,2)</f>
        <v>0</v>
      </c>
    </row>
    <row r="151" spans="1:8" ht="25.5" customHeight="1" x14ac:dyDescent="0.2">
      <c r="A151" s="29" t="s">
        <v>309</v>
      </c>
      <c r="B151" s="30" t="s">
        <v>72</v>
      </c>
      <c r="C151" s="31" t="s">
        <v>73</v>
      </c>
      <c r="D151" s="27" t="s">
        <v>51</v>
      </c>
      <c r="E151" s="32">
        <v>13.28</v>
      </c>
      <c r="F151" s="33"/>
      <c r="G151" s="34">
        <f>ROUND(F151*(1+$G$7),2)</f>
        <v>0</v>
      </c>
      <c r="H151" s="34">
        <f>ROUND(E151*G151,2)</f>
        <v>0</v>
      </c>
    </row>
    <row r="152" spans="1:8" s="49" customFormat="1" ht="14.25" customHeight="1" x14ac:dyDescent="0.25">
      <c r="A152" s="57" t="s">
        <v>310</v>
      </c>
      <c r="B152" s="25"/>
      <c r="C152" s="26" t="s">
        <v>311</v>
      </c>
      <c r="D152" s="52"/>
      <c r="E152" s="53"/>
      <c r="F152" s="54"/>
      <c r="G152" s="55"/>
      <c r="H152" s="55"/>
    </row>
    <row r="153" spans="1:8" ht="38.25" customHeight="1" x14ac:dyDescent="0.2">
      <c r="A153" s="29" t="s">
        <v>312</v>
      </c>
      <c r="B153" s="63" t="s">
        <v>313</v>
      </c>
      <c r="C153" s="31" t="s">
        <v>314</v>
      </c>
      <c r="D153" s="27" t="s">
        <v>31</v>
      </c>
      <c r="E153" s="32">
        <v>13</v>
      </c>
      <c r="F153" s="33"/>
      <c r="G153" s="34">
        <f>ROUND(F153*(1+$G$7),2)</f>
        <v>0</v>
      </c>
      <c r="H153" s="34">
        <f>ROUND(E153*G153,2)</f>
        <v>0</v>
      </c>
    </row>
    <row r="154" spans="1:8" ht="14.25" customHeight="1" x14ac:dyDescent="0.2">
      <c r="A154" s="64" t="s">
        <v>315</v>
      </c>
      <c r="B154" s="39"/>
      <c r="C154" s="65" t="s">
        <v>316</v>
      </c>
      <c r="D154" s="27"/>
      <c r="E154" s="32"/>
      <c r="F154" s="33"/>
      <c r="G154" s="34"/>
      <c r="H154" s="34"/>
    </row>
    <row r="155" spans="1:8" ht="14.25" customHeight="1" x14ac:dyDescent="0.2">
      <c r="A155" s="64" t="s">
        <v>317</v>
      </c>
      <c r="B155" s="39"/>
      <c r="C155" s="65" t="s">
        <v>303</v>
      </c>
      <c r="D155" s="27"/>
      <c r="E155" s="32"/>
      <c r="F155" s="33"/>
      <c r="G155" s="34"/>
      <c r="H155" s="34"/>
    </row>
    <row r="156" spans="1:8" ht="25.5" customHeight="1" x14ac:dyDescent="0.2">
      <c r="A156" s="29" t="s">
        <v>318</v>
      </c>
      <c r="B156" s="30" t="s">
        <v>305</v>
      </c>
      <c r="C156" s="31" t="s">
        <v>319</v>
      </c>
      <c r="D156" s="27" t="s">
        <v>102</v>
      </c>
      <c r="E156" s="32">
        <v>90</v>
      </c>
      <c r="F156" s="33"/>
      <c r="G156" s="34">
        <f>ROUND(F156*(1+$G$7),2)</f>
        <v>0</v>
      </c>
      <c r="H156" s="34">
        <f>ROUND(E156*G156,2)</f>
        <v>0</v>
      </c>
    </row>
    <row r="157" spans="1:8" ht="14.25" customHeight="1" x14ac:dyDescent="0.2">
      <c r="A157" s="29" t="s">
        <v>320</v>
      </c>
      <c r="B157" s="30" t="s">
        <v>998</v>
      </c>
      <c r="C157" s="31" t="s">
        <v>321</v>
      </c>
      <c r="D157" s="27" t="s">
        <v>102</v>
      </c>
      <c r="E157" s="32">
        <v>180</v>
      </c>
      <c r="F157" s="33"/>
      <c r="G157" s="34">
        <f>ROUND(F157*(1+$G$7),2)</f>
        <v>0</v>
      </c>
      <c r="H157" s="34">
        <f>ROUND(E157*G157,2)</f>
        <v>0</v>
      </c>
    </row>
    <row r="158" spans="1:8" ht="14.25" customHeight="1" x14ac:dyDescent="0.2">
      <c r="A158" s="66" t="s">
        <v>322</v>
      </c>
      <c r="B158" s="67"/>
      <c r="C158" s="68" t="s">
        <v>303</v>
      </c>
      <c r="D158" s="27"/>
      <c r="E158" s="32"/>
      <c r="F158" s="33"/>
      <c r="G158" s="34"/>
      <c r="H158" s="34"/>
    </row>
    <row r="159" spans="1:8" ht="14.25" customHeight="1" x14ac:dyDescent="0.2">
      <c r="A159" s="29" t="s">
        <v>323</v>
      </c>
      <c r="B159" s="30">
        <v>90696</v>
      </c>
      <c r="C159" s="31" t="s">
        <v>324</v>
      </c>
      <c r="D159" s="27" t="s">
        <v>102</v>
      </c>
      <c r="E159" s="32">
        <v>54</v>
      </c>
      <c r="F159" s="33"/>
      <c r="G159" s="34">
        <f>ROUND(F159*(1+$G$7),2)</f>
        <v>0</v>
      </c>
      <c r="H159" s="34">
        <f>ROUND(E159*G159,2)</f>
        <v>0</v>
      </c>
    </row>
    <row r="160" spans="1:8" ht="38.25" customHeight="1" x14ac:dyDescent="0.2">
      <c r="A160" s="29" t="s">
        <v>325</v>
      </c>
      <c r="B160" s="30">
        <v>90697</v>
      </c>
      <c r="C160" s="31" t="s">
        <v>326</v>
      </c>
      <c r="D160" s="27" t="s">
        <v>102</v>
      </c>
      <c r="E160" s="32">
        <v>102</v>
      </c>
      <c r="F160" s="33"/>
      <c r="G160" s="34">
        <f>ROUND(F160*(1+$G$7),2)</f>
        <v>0</v>
      </c>
      <c r="H160" s="34">
        <f>ROUND(E160*G160,2)</f>
        <v>0</v>
      </c>
    </row>
    <row r="161" spans="1:8" ht="14.25" customHeight="1" x14ac:dyDescent="0.2">
      <c r="A161" s="29" t="s">
        <v>327</v>
      </c>
      <c r="B161" s="30">
        <v>90698</v>
      </c>
      <c r="C161" s="31" t="s">
        <v>328</v>
      </c>
      <c r="D161" s="27" t="s">
        <v>102</v>
      </c>
      <c r="E161" s="32">
        <v>127.6</v>
      </c>
      <c r="F161" s="33"/>
      <c r="G161" s="34">
        <f>ROUND(F161*(1+$G$7),2)</f>
        <v>0</v>
      </c>
      <c r="H161" s="34">
        <f>ROUND(E161*G161,2)</f>
        <v>0</v>
      </c>
    </row>
    <row r="162" spans="1:8" ht="38.25" customHeight="1" x14ac:dyDescent="0.2">
      <c r="A162" s="29" t="s">
        <v>329</v>
      </c>
      <c r="B162" s="30">
        <v>90699</v>
      </c>
      <c r="C162" s="31" t="s">
        <v>330</v>
      </c>
      <c r="D162" s="27" t="s">
        <v>102</v>
      </c>
      <c r="E162" s="32">
        <v>48</v>
      </c>
      <c r="F162" s="33"/>
      <c r="G162" s="34">
        <f>ROUND(F162*(1+$G$7),2)</f>
        <v>0</v>
      </c>
      <c r="H162" s="34">
        <f>ROUND(E162*G162,2)</f>
        <v>0</v>
      </c>
    </row>
    <row r="163" spans="1:8" ht="38.25" customHeight="1" x14ac:dyDescent="0.2">
      <c r="A163" s="29" t="s">
        <v>331</v>
      </c>
      <c r="B163" s="30" t="s">
        <v>1000</v>
      </c>
      <c r="C163" s="31" t="s">
        <v>332</v>
      </c>
      <c r="D163" s="27" t="s">
        <v>102</v>
      </c>
      <c r="E163" s="32">
        <v>24</v>
      </c>
      <c r="F163" s="33"/>
      <c r="G163" s="34">
        <f>ROUND(F163*(1+$G$7),2)</f>
        <v>0</v>
      </c>
      <c r="H163" s="34">
        <f>ROUND(E163*G163,2)</f>
        <v>0</v>
      </c>
    </row>
    <row r="164" spans="1:8" s="49" customFormat="1" ht="14.25" customHeight="1" x14ac:dyDescent="0.25">
      <c r="A164" s="57" t="s">
        <v>333</v>
      </c>
      <c r="B164" s="25"/>
      <c r="C164" s="26" t="s">
        <v>311</v>
      </c>
      <c r="D164" s="52"/>
      <c r="E164" s="53"/>
      <c r="F164" s="54"/>
      <c r="G164" s="55"/>
      <c r="H164" s="55"/>
    </row>
    <row r="165" spans="1:8" ht="38.25" customHeight="1" x14ac:dyDescent="0.2">
      <c r="A165" s="29" t="s">
        <v>334</v>
      </c>
      <c r="B165" s="63" t="s">
        <v>313</v>
      </c>
      <c r="C165" s="31" t="s">
        <v>314</v>
      </c>
      <c r="D165" s="27" t="s">
        <v>31</v>
      </c>
      <c r="E165" s="32">
        <v>16</v>
      </c>
      <c r="F165" s="33"/>
      <c r="G165" s="34">
        <f>ROUND(F165*(1+$G$7),2)</f>
        <v>0</v>
      </c>
      <c r="H165" s="34">
        <f>ROUND(E165*G165,2)</f>
        <v>0</v>
      </c>
    </row>
    <row r="166" spans="1:8" ht="25.5" customHeight="1" x14ac:dyDescent="0.2">
      <c r="A166" s="29" t="s">
        <v>335</v>
      </c>
      <c r="B166" s="39" t="s">
        <v>336</v>
      </c>
      <c r="C166" s="31" t="s">
        <v>337</v>
      </c>
      <c r="D166" s="27" t="s">
        <v>102</v>
      </c>
      <c r="E166" s="32">
        <v>18</v>
      </c>
      <c r="F166" s="33"/>
      <c r="G166" s="34">
        <f>ROUND(F166*(1+$G$7),2)</f>
        <v>0</v>
      </c>
      <c r="H166" s="34">
        <f>ROUND(E166*G166,2)</f>
        <v>0</v>
      </c>
    </row>
    <row r="167" spans="1:8" s="49" customFormat="1" ht="14.25" customHeight="1" x14ac:dyDescent="0.25">
      <c r="A167" s="57" t="s">
        <v>333</v>
      </c>
      <c r="B167" s="25"/>
      <c r="C167" s="26" t="s">
        <v>311</v>
      </c>
      <c r="D167" s="52"/>
      <c r="E167" s="53"/>
      <c r="F167" s="54"/>
      <c r="G167" s="55"/>
      <c r="H167" s="55"/>
    </row>
    <row r="168" spans="1:8" ht="38.25" customHeight="1" x14ac:dyDescent="0.2">
      <c r="A168" s="29" t="s">
        <v>334</v>
      </c>
      <c r="B168" s="63" t="s">
        <v>313</v>
      </c>
      <c r="C168" s="31" t="s">
        <v>314</v>
      </c>
      <c r="D168" s="27" t="s">
        <v>31</v>
      </c>
      <c r="E168" s="32">
        <v>18</v>
      </c>
      <c r="F168" s="33"/>
      <c r="G168" s="34">
        <f>ROUND(F168*(1+$G$7),2)</f>
        <v>0</v>
      </c>
      <c r="H168" s="34">
        <f>ROUND(E168*G168,2)</f>
        <v>0</v>
      </c>
    </row>
    <row r="169" spans="1:8" ht="25.5" customHeight="1" x14ac:dyDescent="0.2">
      <c r="A169" s="29" t="s">
        <v>338</v>
      </c>
      <c r="B169" s="39" t="s">
        <v>336</v>
      </c>
      <c r="C169" s="31" t="s">
        <v>337</v>
      </c>
      <c r="D169" s="27" t="s">
        <v>102</v>
      </c>
      <c r="E169" s="32">
        <v>18</v>
      </c>
      <c r="F169" s="33"/>
      <c r="G169" s="34">
        <f>ROUND(F169*(1+$G$7),2)</f>
        <v>0</v>
      </c>
      <c r="H169" s="34">
        <f>ROUND(E169*G169,2)</f>
        <v>0</v>
      </c>
    </row>
    <row r="170" spans="1:8" s="49" customFormat="1" ht="14.25" customHeight="1" x14ac:dyDescent="0.25">
      <c r="A170" s="57" t="s">
        <v>339</v>
      </c>
      <c r="B170" s="25"/>
      <c r="C170" s="26" t="s">
        <v>340</v>
      </c>
      <c r="D170" s="52"/>
      <c r="E170" s="53"/>
      <c r="F170" s="54"/>
      <c r="G170" s="55"/>
      <c r="H170" s="55"/>
    </row>
    <row r="171" spans="1:8" s="49" customFormat="1" ht="25.5" customHeight="1" x14ac:dyDescent="0.25">
      <c r="A171" s="57" t="s">
        <v>341</v>
      </c>
      <c r="B171" s="25"/>
      <c r="C171" s="26" t="s">
        <v>342</v>
      </c>
      <c r="D171" s="52"/>
      <c r="E171" s="53"/>
      <c r="F171" s="54"/>
      <c r="G171" s="55"/>
      <c r="H171" s="55"/>
    </row>
    <row r="172" spans="1:8" ht="25.5" customHeight="1" x14ac:dyDescent="0.2">
      <c r="A172" s="29" t="s">
        <v>343</v>
      </c>
      <c r="B172" s="30" t="s">
        <v>344</v>
      </c>
      <c r="C172" s="31" t="s">
        <v>345</v>
      </c>
      <c r="D172" s="27" t="s">
        <v>102</v>
      </c>
      <c r="E172" s="32">
        <v>12</v>
      </c>
      <c r="F172" s="33"/>
      <c r="G172" s="34">
        <f t="shared" ref="G172:G178" si="14">ROUND(F172*(1+$G$7),2)</f>
        <v>0</v>
      </c>
      <c r="H172" s="34">
        <f t="shared" ref="H172:H178" si="15">ROUND(E172*G172,2)</f>
        <v>0</v>
      </c>
    </row>
    <row r="173" spans="1:8" ht="25.5" customHeight="1" x14ac:dyDescent="0.2">
      <c r="A173" s="29" t="s">
        <v>346</v>
      </c>
      <c r="B173" s="30" t="s">
        <v>347</v>
      </c>
      <c r="C173" s="31" t="s">
        <v>348</v>
      </c>
      <c r="D173" s="27" t="s">
        <v>102</v>
      </c>
      <c r="E173" s="32">
        <v>234</v>
      </c>
      <c r="F173" s="33"/>
      <c r="G173" s="34">
        <f t="shared" si="14"/>
        <v>0</v>
      </c>
      <c r="H173" s="34">
        <f t="shared" si="15"/>
        <v>0</v>
      </c>
    </row>
    <row r="174" spans="1:8" ht="25.5" customHeight="1" x14ac:dyDescent="0.2">
      <c r="A174" s="29" t="s">
        <v>349</v>
      </c>
      <c r="B174" s="30" t="s">
        <v>350</v>
      </c>
      <c r="C174" s="31" t="s">
        <v>351</v>
      </c>
      <c r="D174" s="27" t="s">
        <v>102</v>
      </c>
      <c r="E174" s="32">
        <v>36</v>
      </c>
      <c r="F174" s="33"/>
      <c r="G174" s="34">
        <f t="shared" si="14"/>
        <v>0</v>
      </c>
      <c r="H174" s="34">
        <f t="shared" si="15"/>
        <v>0</v>
      </c>
    </row>
    <row r="175" spans="1:8" ht="25.5" customHeight="1" x14ac:dyDescent="0.2">
      <c r="A175" s="29" t="s">
        <v>352</v>
      </c>
      <c r="B175" s="30">
        <v>89449</v>
      </c>
      <c r="C175" s="31" t="s">
        <v>353</v>
      </c>
      <c r="D175" s="27" t="s">
        <v>102</v>
      </c>
      <c r="E175" s="32">
        <v>42</v>
      </c>
      <c r="F175" s="33"/>
      <c r="G175" s="34">
        <f t="shared" si="14"/>
        <v>0</v>
      </c>
      <c r="H175" s="34">
        <f t="shared" si="15"/>
        <v>0</v>
      </c>
    </row>
    <row r="176" spans="1:8" ht="25.5" customHeight="1" x14ac:dyDescent="0.2">
      <c r="A176" s="29" t="s">
        <v>354</v>
      </c>
      <c r="B176" s="30">
        <v>89450</v>
      </c>
      <c r="C176" s="31" t="s">
        <v>355</v>
      </c>
      <c r="D176" s="27" t="s">
        <v>102</v>
      </c>
      <c r="E176" s="32">
        <v>48</v>
      </c>
      <c r="F176" s="33"/>
      <c r="G176" s="34">
        <f t="shared" si="14"/>
        <v>0</v>
      </c>
      <c r="H176" s="34">
        <f t="shared" si="15"/>
        <v>0</v>
      </c>
    </row>
    <row r="177" spans="1:8" ht="25.5" customHeight="1" x14ac:dyDescent="0.2">
      <c r="A177" s="29" t="s">
        <v>356</v>
      </c>
      <c r="B177" s="30">
        <v>89452</v>
      </c>
      <c r="C177" s="31" t="s">
        <v>357</v>
      </c>
      <c r="D177" s="27" t="s">
        <v>102</v>
      </c>
      <c r="E177" s="32">
        <v>21</v>
      </c>
      <c r="F177" s="33"/>
      <c r="G177" s="34">
        <f t="shared" si="14"/>
        <v>0</v>
      </c>
      <c r="H177" s="34">
        <f t="shared" si="15"/>
        <v>0</v>
      </c>
    </row>
    <row r="178" spans="1:8" ht="23.85" customHeight="1" x14ac:dyDescent="0.2">
      <c r="A178" s="29" t="s">
        <v>358</v>
      </c>
      <c r="B178" s="39" t="s">
        <v>359</v>
      </c>
      <c r="C178" s="31" t="s">
        <v>40</v>
      </c>
      <c r="D178" s="27" t="s">
        <v>31</v>
      </c>
      <c r="E178" s="32">
        <v>1</v>
      </c>
      <c r="F178" s="33"/>
      <c r="G178" s="34">
        <f t="shared" si="14"/>
        <v>0</v>
      </c>
      <c r="H178" s="34">
        <f t="shared" si="15"/>
        <v>0</v>
      </c>
    </row>
    <row r="179" spans="1:8" s="49" customFormat="1" ht="14.25" customHeight="1" x14ac:dyDescent="0.25">
      <c r="A179" s="57" t="s">
        <v>360</v>
      </c>
      <c r="B179" s="25"/>
      <c r="C179" s="26" t="s">
        <v>361</v>
      </c>
      <c r="D179" s="52"/>
      <c r="E179" s="53"/>
      <c r="F179" s="54"/>
      <c r="G179" s="55"/>
      <c r="H179" s="55"/>
    </row>
    <row r="180" spans="1:8" s="49" customFormat="1" ht="14.25" customHeight="1" x14ac:dyDescent="0.25">
      <c r="A180" s="57" t="s">
        <v>362</v>
      </c>
      <c r="B180" s="25"/>
      <c r="C180" s="26" t="s">
        <v>363</v>
      </c>
      <c r="D180" s="52"/>
      <c r="E180" s="53"/>
      <c r="F180" s="54"/>
      <c r="G180" s="55"/>
      <c r="H180" s="55"/>
    </row>
    <row r="181" spans="1:8" ht="25.5" customHeight="1" x14ac:dyDescent="0.2">
      <c r="A181" s="29" t="s">
        <v>364</v>
      </c>
      <c r="B181" s="30">
        <v>89451</v>
      </c>
      <c r="C181" s="31" t="s">
        <v>365</v>
      </c>
      <c r="D181" s="27" t="s">
        <v>102</v>
      </c>
      <c r="E181" s="32">
        <v>66</v>
      </c>
      <c r="F181" s="33"/>
      <c r="G181" s="34">
        <f>ROUND(F181*(1+$G$7),2)</f>
        <v>0</v>
      </c>
      <c r="H181" s="34">
        <f>ROUND(E181*G181,2)</f>
        <v>0</v>
      </c>
    </row>
    <row r="182" spans="1:8" ht="25.5" customHeight="1" x14ac:dyDescent="0.2">
      <c r="A182" s="29" t="s">
        <v>366</v>
      </c>
      <c r="B182" s="30">
        <v>89452</v>
      </c>
      <c r="C182" s="31" t="s">
        <v>357</v>
      </c>
      <c r="D182" s="27" t="s">
        <v>102</v>
      </c>
      <c r="E182" s="32">
        <v>45</v>
      </c>
      <c r="F182" s="33"/>
      <c r="G182" s="34">
        <f>ROUND(F182*(1+$G$7),2)</f>
        <v>0</v>
      </c>
      <c r="H182" s="34">
        <f>ROUND(E182*G182,2)</f>
        <v>0</v>
      </c>
    </row>
    <row r="183" spans="1:8" ht="38.25" customHeight="1" x14ac:dyDescent="0.2">
      <c r="A183" s="29" t="s">
        <v>367</v>
      </c>
      <c r="B183" s="30" t="s">
        <v>368</v>
      </c>
      <c r="C183" s="31" t="s">
        <v>369</v>
      </c>
      <c r="D183" s="27" t="s">
        <v>370</v>
      </c>
      <c r="E183" s="32">
        <v>1</v>
      </c>
      <c r="F183" s="33"/>
      <c r="G183" s="34">
        <f>ROUND(F183*(1+$G$7),2)</f>
        <v>0</v>
      </c>
      <c r="H183" s="34">
        <f>ROUND(E183*G183,2)</f>
        <v>0</v>
      </c>
    </row>
    <row r="184" spans="1:8" s="49" customFormat="1" ht="14.25" customHeight="1" x14ac:dyDescent="0.25">
      <c r="A184" s="57" t="s">
        <v>371</v>
      </c>
      <c r="B184" s="25"/>
      <c r="C184" s="26" t="s">
        <v>372</v>
      </c>
      <c r="D184" s="52"/>
      <c r="E184" s="53"/>
      <c r="F184" s="54"/>
      <c r="G184" s="55"/>
      <c r="H184" s="55"/>
    </row>
    <row r="185" spans="1:8" s="49" customFormat="1" ht="14.25" customHeight="1" x14ac:dyDescent="0.25">
      <c r="A185" s="57" t="s">
        <v>373</v>
      </c>
      <c r="B185" s="25"/>
      <c r="C185" s="26" t="s">
        <v>374</v>
      </c>
      <c r="D185" s="52"/>
      <c r="E185" s="53"/>
      <c r="F185" s="54"/>
      <c r="G185" s="55"/>
      <c r="H185" s="55"/>
    </row>
    <row r="186" spans="1:8" ht="25.5" customHeight="1" x14ac:dyDescent="0.2">
      <c r="A186" s="29" t="s">
        <v>375</v>
      </c>
      <c r="B186" s="39" t="s">
        <v>376</v>
      </c>
      <c r="C186" s="31" t="s">
        <v>377</v>
      </c>
      <c r="D186" s="27" t="s">
        <v>289</v>
      </c>
      <c r="E186" s="32">
        <v>60</v>
      </c>
      <c r="F186" s="33"/>
      <c r="G186" s="34">
        <f t="shared" ref="G186:G193" si="16">ROUND(F186*(1+$G$7),2)</f>
        <v>0</v>
      </c>
      <c r="H186" s="34">
        <f t="shared" ref="H186:H193" si="17">ROUND(E186*G186,2)</f>
        <v>0</v>
      </c>
    </row>
    <row r="187" spans="1:8" ht="14.25" customHeight="1" x14ac:dyDescent="0.2">
      <c r="A187" s="29" t="s">
        <v>378</v>
      </c>
      <c r="B187" s="39" t="s">
        <v>242</v>
      </c>
      <c r="C187" s="31" t="s">
        <v>243</v>
      </c>
      <c r="D187" s="27" t="s">
        <v>51</v>
      </c>
      <c r="E187" s="32">
        <v>1.26</v>
      </c>
      <c r="F187" s="33"/>
      <c r="G187" s="34">
        <f t="shared" si="16"/>
        <v>0</v>
      </c>
      <c r="H187" s="34">
        <f t="shared" si="17"/>
        <v>0</v>
      </c>
    </row>
    <row r="188" spans="1:8" ht="14.25" customHeight="1" x14ac:dyDescent="0.2">
      <c r="A188" s="29" t="s">
        <v>379</v>
      </c>
      <c r="B188" s="30">
        <v>5651</v>
      </c>
      <c r="C188" s="31" t="s">
        <v>61</v>
      </c>
      <c r="D188" s="27" t="s">
        <v>37</v>
      </c>
      <c r="E188" s="32">
        <v>63.75</v>
      </c>
      <c r="F188" s="33"/>
      <c r="G188" s="34">
        <f t="shared" si="16"/>
        <v>0</v>
      </c>
      <c r="H188" s="34">
        <f t="shared" si="17"/>
        <v>0</v>
      </c>
    </row>
    <row r="189" spans="1:8" ht="14.25" customHeight="1" x14ac:dyDescent="0.2">
      <c r="A189" s="29" t="s">
        <v>380</v>
      </c>
      <c r="B189" s="30">
        <v>94964</v>
      </c>
      <c r="C189" s="31" t="s">
        <v>381</v>
      </c>
      <c r="D189" s="27" t="s">
        <v>51</v>
      </c>
      <c r="E189" s="32">
        <v>7.19</v>
      </c>
      <c r="F189" s="33"/>
      <c r="G189" s="34">
        <f t="shared" si="16"/>
        <v>0</v>
      </c>
      <c r="H189" s="34">
        <f t="shared" si="17"/>
        <v>0</v>
      </c>
    </row>
    <row r="190" spans="1:8" ht="14.25" customHeight="1" x14ac:dyDescent="0.2">
      <c r="A190" s="29" t="s">
        <v>382</v>
      </c>
      <c r="B190" s="30" t="s">
        <v>383</v>
      </c>
      <c r="C190" s="31" t="s">
        <v>384</v>
      </c>
      <c r="D190" s="27" t="s">
        <v>51</v>
      </c>
      <c r="E190" s="32">
        <v>7.19</v>
      </c>
      <c r="F190" s="33"/>
      <c r="G190" s="34">
        <f t="shared" si="16"/>
        <v>0</v>
      </c>
      <c r="H190" s="34">
        <f t="shared" si="17"/>
        <v>0</v>
      </c>
    </row>
    <row r="191" spans="1:8" ht="14.25" customHeight="1" x14ac:dyDescent="0.2">
      <c r="A191" s="29" t="s">
        <v>385</v>
      </c>
      <c r="B191" s="30" t="s">
        <v>386</v>
      </c>
      <c r="C191" s="31" t="s">
        <v>387</v>
      </c>
      <c r="D191" s="27" t="s">
        <v>51</v>
      </c>
      <c r="E191" s="32">
        <v>7.19</v>
      </c>
      <c r="F191" s="33"/>
      <c r="G191" s="34">
        <f t="shared" si="16"/>
        <v>0</v>
      </c>
      <c r="H191" s="34">
        <f t="shared" si="17"/>
        <v>0</v>
      </c>
    </row>
    <row r="192" spans="1:8" ht="25.5" customHeight="1" x14ac:dyDescent="0.2">
      <c r="A192" s="29" t="s">
        <v>388</v>
      </c>
      <c r="B192" s="39" t="s">
        <v>75</v>
      </c>
      <c r="C192" s="31" t="s">
        <v>76</v>
      </c>
      <c r="D192" s="27" t="s">
        <v>51</v>
      </c>
      <c r="E192" s="32">
        <v>14</v>
      </c>
      <c r="F192" s="33"/>
      <c r="G192" s="34">
        <f t="shared" si="16"/>
        <v>0</v>
      </c>
      <c r="H192" s="34">
        <f t="shared" si="17"/>
        <v>0</v>
      </c>
    </row>
    <row r="193" spans="1:8" ht="25.5" customHeight="1" x14ac:dyDescent="0.2">
      <c r="A193" s="29" t="s">
        <v>389</v>
      </c>
      <c r="B193" s="30" t="s">
        <v>72</v>
      </c>
      <c r="C193" s="31" t="s">
        <v>73</v>
      </c>
      <c r="D193" s="27" t="s">
        <v>51</v>
      </c>
      <c r="E193" s="32">
        <v>2.5499999999999998</v>
      </c>
      <c r="F193" s="33"/>
      <c r="G193" s="34">
        <f t="shared" si="16"/>
        <v>0</v>
      </c>
      <c r="H193" s="34">
        <f t="shared" si="17"/>
        <v>0</v>
      </c>
    </row>
    <row r="194" spans="1:8" s="49" customFormat="1" ht="14.25" customHeight="1" x14ac:dyDescent="0.25">
      <c r="A194" s="57" t="s">
        <v>390</v>
      </c>
      <c r="B194" s="25"/>
      <c r="C194" s="26" t="s">
        <v>391</v>
      </c>
      <c r="D194" s="52"/>
      <c r="E194" s="53"/>
      <c r="F194" s="54"/>
      <c r="G194" s="55"/>
      <c r="H194" s="55"/>
    </row>
    <row r="195" spans="1:8" ht="14.25" customHeight="1" x14ac:dyDescent="0.2">
      <c r="A195" s="29" t="s">
        <v>392</v>
      </c>
      <c r="B195" s="30">
        <v>5651</v>
      </c>
      <c r="C195" s="31" t="s">
        <v>61</v>
      </c>
      <c r="D195" s="27" t="s">
        <v>37</v>
      </c>
      <c r="E195" s="32">
        <v>11.7</v>
      </c>
      <c r="F195" s="33"/>
      <c r="G195" s="34">
        <f>ROUND(F195*(1+$G$7),2)</f>
        <v>0</v>
      </c>
      <c r="H195" s="34">
        <f>ROUND(E195*G195,2)</f>
        <v>0</v>
      </c>
    </row>
    <row r="196" spans="1:8" ht="14.25" customHeight="1" x14ac:dyDescent="0.2">
      <c r="A196" s="29" t="s">
        <v>393</v>
      </c>
      <c r="B196" s="30">
        <v>94964</v>
      </c>
      <c r="C196" s="31" t="s">
        <v>381</v>
      </c>
      <c r="D196" s="27" t="s">
        <v>51</v>
      </c>
      <c r="E196" s="32">
        <v>0.92</v>
      </c>
      <c r="F196" s="33"/>
      <c r="G196" s="34">
        <f>ROUND(F196*(1+$G$7),2)</f>
        <v>0</v>
      </c>
      <c r="H196" s="34">
        <f>ROUND(E196*G196,2)</f>
        <v>0</v>
      </c>
    </row>
    <row r="197" spans="1:8" ht="14.25" customHeight="1" x14ac:dyDescent="0.2">
      <c r="A197" s="29" t="s">
        <v>394</v>
      </c>
      <c r="B197" s="30" t="s">
        <v>383</v>
      </c>
      <c r="C197" s="31" t="s">
        <v>384</v>
      </c>
      <c r="D197" s="27" t="s">
        <v>51</v>
      </c>
      <c r="E197" s="32">
        <v>0.92</v>
      </c>
      <c r="F197" s="33"/>
      <c r="G197" s="34">
        <f>ROUND(F197*(1+$G$7),2)</f>
        <v>0</v>
      </c>
      <c r="H197" s="34">
        <f>ROUND(E197*G197,2)</f>
        <v>0</v>
      </c>
    </row>
    <row r="198" spans="1:8" ht="14.25" customHeight="1" x14ac:dyDescent="0.2">
      <c r="A198" s="29" t="s">
        <v>395</v>
      </c>
      <c r="B198" s="30" t="s">
        <v>386</v>
      </c>
      <c r="C198" s="31" t="s">
        <v>387</v>
      </c>
      <c r="D198" s="27" t="s">
        <v>51</v>
      </c>
      <c r="E198" s="32">
        <v>0.92</v>
      </c>
      <c r="F198" s="33"/>
      <c r="G198" s="34">
        <f>ROUND(F198*(1+$G$7),2)</f>
        <v>0</v>
      </c>
      <c r="H198" s="34">
        <f>ROUND(E198*G198,2)</f>
        <v>0</v>
      </c>
    </row>
    <row r="199" spans="1:8" ht="15" customHeight="1" x14ac:dyDescent="0.25">
      <c r="A199" s="29"/>
      <c r="B199" s="30"/>
      <c r="C199" s="31" t="s">
        <v>57</v>
      </c>
      <c r="D199" s="27"/>
      <c r="E199" s="32"/>
      <c r="F199" s="33"/>
      <c r="G199" s="41" t="s">
        <v>396</v>
      </c>
      <c r="H199" s="42">
        <f>SUM(H144:H198)</f>
        <v>0</v>
      </c>
    </row>
    <row r="200" spans="1:8" s="49" customFormat="1" ht="14.25" customHeight="1" x14ac:dyDescent="0.25">
      <c r="A200" s="57"/>
      <c r="B200" s="25"/>
      <c r="C200" s="26" t="s">
        <v>397</v>
      </c>
      <c r="D200" s="52"/>
      <c r="E200" s="53"/>
      <c r="F200" s="54"/>
      <c r="G200" s="46"/>
      <c r="H200" s="55"/>
    </row>
    <row r="201" spans="1:8" s="49" customFormat="1" ht="14.25" customHeight="1" x14ac:dyDescent="0.25">
      <c r="A201" s="25" t="s">
        <v>398</v>
      </c>
      <c r="B201" s="25"/>
      <c r="C201" s="58" t="s">
        <v>397</v>
      </c>
      <c r="D201" s="52"/>
      <c r="E201" s="53"/>
      <c r="F201" s="54"/>
      <c r="G201" s="46"/>
      <c r="H201" s="55"/>
    </row>
    <row r="202" spans="1:8" s="49" customFormat="1" ht="14.25" customHeight="1" x14ac:dyDescent="0.25">
      <c r="A202" s="57" t="s">
        <v>399</v>
      </c>
      <c r="B202" s="25"/>
      <c r="C202" s="26" t="s">
        <v>299</v>
      </c>
      <c r="D202" s="52"/>
      <c r="E202" s="53"/>
      <c r="F202" s="54"/>
      <c r="G202" s="46"/>
      <c r="H202" s="55"/>
    </row>
    <row r="203" spans="1:8" s="49" customFormat="1" ht="14.25" customHeight="1" x14ac:dyDescent="0.25">
      <c r="A203" s="57" t="s">
        <v>400</v>
      </c>
      <c r="B203" s="25"/>
      <c r="C203" s="26" t="s">
        <v>301</v>
      </c>
      <c r="D203" s="52"/>
      <c r="E203" s="53"/>
      <c r="F203" s="54"/>
      <c r="G203" s="46"/>
      <c r="H203" s="55"/>
    </row>
    <row r="204" spans="1:8" ht="25.5" customHeight="1" x14ac:dyDescent="0.2">
      <c r="A204" s="29" t="s">
        <v>401</v>
      </c>
      <c r="B204" s="30">
        <v>89711</v>
      </c>
      <c r="C204" s="31" t="s">
        <v>402</v>
      </c>
      <c r="D204" s="27" t="s">
        <v>102</v>
      </c>
      <c r="E204" s="32">
        <v>10</v>
      </c>
      <c r="F204" s="33"/>
      <c r="G204" s="34">
        <f t="shared" ref="G204:G209" si="18">ROUND(F204*(1+$G$7),2)</f>
        <v>0</v>
      </c>
      <c r="H204" s="34">
        <f t="shared" ref="H204:H209" si="19">ROUND(E204*G204,2)</f>
        <v>0</v>
      </c>
    </row>
    <row r="205" spans="1:8" ht="25.5" customHeight="1" x14ac:dyDescent="0.2">
      <c r="A205" s="29" t="s">
        <v>403</v>
      </c>
      <c r="B205" s="30">
        <v>89712</v>
      </c>
      <c r="C205" s="31" t="s">
        <v>404</v>
      </c>
      <c r="D205" s="27" t="s">
        <v>102</v>
      </c>
      <c r="E205" s="32">
        <v>14</v>
      </c>
      <c r="F205" s="33"/>
      <c r="G205" s="34">
        <f t="shared" si="18"/>
        <v>0</v>
      </c>
      <c r="H205" s="34">
        <f t="shared" si="19"/>
        <v>0</v>
      </c>
    </row>
    <row r="206" spans="1:8" ht="25.5" customHeight="1" x14ac:dyDescent="0.2">
      <c r="A206" s="29" t="s">
        <v>405</v>
      </c>
      <c r="B206" s="30">
        <v>89713</v>
      </c>
      <c r="C206" s="31" t="s">
        <v>406</v>
      </c>
      <c r="D206" s="27" t="s">
        <v>102</v>
      </c>
      <c r="E206" s="32">
        <v>4</v>
      </c>
      <c r="F206" s="33"/>
      <c r="G206" s="34">
        <f t="shared" si="18"/>
        <v>0</v>
      </c>
      <c r="H206" s="34">
        <f t="shared" si="19"/>
        <v>0</v>
      </c>
    </row>
    <row r="207" spans="1:8" ht="25.5" customHeight="1" x14ac:dyDescent="0.2">
      <c r="A207" s="29" t="s">
        <v>407</v>
      </c>
      <c r="B207" s="30" t="s">
        <v>305</v>
      </c>
      <c r="C207" s="31" t="s">
        <v>306</v>
      </c>
      <c r="D207" s="27" t="s">
        <v>102</v>
      </c>
      <c r="E207" s="32">
        <v>126</v>
      </c>
      <c r="F207" s="33"/>
      <c r="G207" s="34">
        <f t="shared" si="18"/>
        <v>0</v>
      </c>
      <c r="H207" s="34">
        <f t="shared" si="19"/>
        <v>0</v>
      </c>
    </row>
    <row r="208" spans="1:8" ht="25.5" customHeight="1" x14ac:dyDescent="0.2">
      <c r="A208" s="29" t="s">
        <v>408</v>
      </c>
      <c r="B208" s="39" t="s">
        <v>75</v>
      </c>
      <c r="C208" s="31" t="s">
        <v>76</v>
      </c>
      <c r="D208" s="27" t="s">
        <v>51</v>
      </c>
      <c r="E208" s="32">
        <v>15.4</v>
      </c>
      <c r="F208" s="33"/>
      <c r="G208" s="34">
        <f t="shared" si="18"/>
        <v>0</v>
      </c>
      <c r="H208" s="34">
        <f t="shared" si="19"/>
        <v>0</v>
      </c>
    </row>
    <row r="209" spans="1:8" ht="25.5" customHeight="1" x14ac:dyDescent="0.2">
      <c r="A209" s="29" t="s">
        <v>409</v>
      </c>
      <c r="B209" s="30" t="s">
        <v>72</v>
      </c>
      <c r="C209" s="31" t="s">
        <v>73</v>
      </c>
      <c r="D209" s="27" t="s">
        <v>51</v>
      </c>
      <c r="E209" s="32">
        <v>14.19</v>
      </c>
      <c r="F209" s="33"/>
      <c r="G209" s="34">
        <f t="shared" si="18"/>
        <v>0</v>
      </c>
      <c r="H209" s="34">
        <f t="shared" si="19"/>
        <v>0</v>
      </c>
    </row>
    <row r="210" spans="1:8" s="49" customFormat="1" ht="14.25" customHeight="1" x14ac:dyDescent="0.25">
      <c r="A210" s="57" t="s">
        <v>410</v>
      </c>
      <c r="B210" s="25"/>
      <c r="C210" s="26" t="s">
        <v>411</v>
      </c>
      <c r="D210" s="52"/>
      <c r="E210" s="53"/>
      <c r="F210" s="54"/>
      <c r="G210" s="55"/>
      <c r="H210" s="55"/>
    </row>
    <row r="211" spans="1:8" ht="25.5" customHeight="1" x14ac:dyDescent="0.2">
      <c r="A211" s="29" t="s">
        <v>412</v>
      </c>
      <c r="B211" s="30" t="s">
        <v>245</v>
      </c>
      <c r="C211" s="31" t="s">
        <v>413</v>
      </c>
      <c r="D211" s="27" t="s">
        <v>370</v>
      </c>
      <c r="E211" s="32">
        <v>6</v>
      </c>
      <c r="F211" s="33"/>
      <c r="G211" s="34">
        <f>ROUND(F211*(1+$G$7),2)</f>
        <v>0</v>
      </c>
      <c r="H211" s="34">
        <f>ROUND(E211*G211,2)</f>
        <v>0</v>
      </c>
    </row>
    <row r="212" spans="1:8" s="49" customFormat="1" ht="14.25" customHeight="1" x14ac:dyDescent="0.25">
      <c r="A212" s="57" t="s">
        <v>414</v>
      </c>
      <c r="B212" s="25"/>
      <c r="C212" s="26" t="s">
        <v>340</v>
      </c>
      <c r="D212" s="52"/>
      <c r="E212" s="53"/>
      <c r="F212" s="54"/>
      <c r="G212" s="55"/>
      <c r="H212" s="55"/>
    </row>
    <row r="213" spans="1:8" s="49" customFormat="1" ht="25.5" customHeight="1" x14ac:dyDescent="0.25">
      <c r="A213" s="57" t="s">
        <v>415</v>
      </c>
      <c r="B213" s="25"/>
      <c r="C213" s="26" t="s">
        <v>342</v>
      </c>
      <c r="D213" s="52"/>
      <c r="E213" s="53"/>
      <c r="F213" s="54"/>
      <c r="G213" s="55"/>
      <c r="H213" s="55"/>
    </row>
    <row r="214" spans="1:8" ht="25.5" customHeight="1" x14ac:dyDescent="0.2">
      <c r="A214" s="29" t="s">
        <v>416</v>
      </c>
      <c r="B214" s="30" t="s">
        <v>344</v>
      </c>
      <c r="C214" s="31" t="s">
        <v>345</v>
      </c>
      <c r="D214" s="27" t="s">
        <v>102</v>
      </c>
      <c r="E214" s="32">
        <v>20</v>
      </c>
      <c r="F214" s="33"/>
      <c r="G214" s="34">
        <f t="shared" ref="G214:G219" si="20">ROUND(F214*(1+$G$7),2)</f>
        <v>0</v>
      </c>
      <c r="H214" s="34">
        <f t="shared" ref="H214:H219" si="21">ROUND(E214*G214,2)</f>
        <v>0</v>
      </c>
    </row>
    <row r="215" spans="1:8" ht="25.5" customHeight="1" x14ac:dyDescent="0.2">
      <c r="A215" s="29" t="s">
        <v>417</v>
      </c>
      <c r="B215" s="30" t="s">
        <v>347</v>
      </c>
      <c r="C215" s="31" t="s">
        <v>348</v>
      </c>
      <c r="D215" s="27" t="s">
        <v>102</v>
      </c>
      <c r="E215" s="32">
        <v>4</v>
      </c>
      <c r="F215" s="33"/>
      <c r="G215" s="34">
        <f t="shared" si="20"/>
        <v>0</v>
      </c>
      <c r="H215" s="34">
        <f t="shared" si="21"/>
        <v>0</v>
      </c>
    </row>
    <row r="216" spans="1:8" ht="25.5" customHeight="1" x14ac:dyDescent="0.2">
      <c r="A216" s="29" t="s">
        <v>418</v>
      </c>
      <c r="B216" s="30">
        <v>89448</v>
      </c>
      <c r="C216" s="31" t="s">
        <v>351</v>
      </c>
      <c r="D216" s="27" t="s">
        <v>102</v>
      </c>
      <c r="E216" s="32">
        <v>10</v>
      </c>
      <c r="F216" s="33"/>
      <c r="G216" s="34">
        <f t="shared" si="20"/>
        <v>0</v>
      </c>
      <c r="H216" s="34">
        <f t="shared" si="21"/>
        <v>0</v>
      </c>
    </row>
    <row r="217" spans="1:8" ht="25.5" customHeight="1" x14ac:dyDescent="0.2">
      <c r="A217" s="29" t="s">
        <v>419</v>
      </c>
      <c r="B217" s="30">
        <v>89449</v>
      </c>
      <c r="C217" s="31" t="s">
        <v>353</v>
      </c>
      <c r="D217" s="27" t="s">
        <v>102</v>
      </c>
      <c r="E217" s="32">
        <v>26</v>
      </c>
      <c r="F217" s="33"/>
      <c r="G217" s="34">
        <f t="shared" si="20"/>
        <v>0</v>
      </c>
      <c r="H217" s="34">
        <f t="shared" si="21"/>
        <v>0</v>
      </c>
    </row>
    <row r="218" spans="1:8" ht="25.5" customHeight="1" x14ac:dyDescent="0.2">
      <c r="A218" s="29" t="s">
        <v>420</v>
      </c>
      <c r="B218" s="30">
        <v>89450</v>
      </c>
      <c r="C218" s="31" t="s">
        <v>355</v>
      </c>
      <c r="D218" s="27" t="s">
        <v>102</v>
      </c>
      <c r="E218" s="32">
        <v>119</v>
      </c>
      <c r="F218" s="33"/>
      <c r="G218" s="34">
        <f t="shared" si="20"/>
        <v>0</v>
      </c>
      <c r="H218" s="34">
        <f t="shared" si="21"/>
        <v>0</v>
      </c>
    </row>
    <row r="219" spans="1:8" ht="25.5" customHeight="1" x14ac:dyDescent="0.2">
      <c r="A219" s="29" t="s">
        <v>421</v>
      </c>
      <c r="B219" s="30">
        <v>89452</v>
      </c>
      <c r="C219" s="31" t="s">
        <v>357</v>
      </c>
      <c r="D219" s="27" t="s">
        <v>102</v>
      </c>
      <c r="E219" s="32">
        <v>30</v>
      </c>
      <c r="F219" s="33"/>
      <c r="G219" s="34">
        <f t="shared" si="20"/>
        <v>0</v>
      </c>
      <c r="H219" s="34">
        <f t="shared" si="21"/>
        <v>0</v>
      </c>
    </row>
    <row r="220" spans="1:8" s="49" customFormat="1" ht="14.25" customHeight="1" x14ac:dyDescent="0.25">
      <c r="A220" s="57" t="s">
        <v>422</v>
      </c>
      <c r="B220" s="25"/>
      <c r="C220" s="26" t="s">
        <v>423</v>
      </c>
      <c r="D220" s="52"/>
      <c r="E220" s="53"/>
      <c r="F220" s="54"/>
      <c r="G220" s="55"/>
      <c r="H220" s="55"/>
    </row>
    <row r="221" spans="1:8" ht="35.1" customHeight="1" x14ac:dyDescent="0.2">
      <c r="A221" s="29" t="s">
        <v>424</v>
      </c>
      <c r="B221" s="30">
        <v>94792</v>
      </c>
      <c r="C221" s="31" t="s">
        <v>425</v>
      </c>
      <c r="D221" s="27" t="s">
        <v>370</v>
      </c>
      <c r="E221" s="32">
        <v>5</v>
      </c>
      <c r="F221" s="33"/>
      <c r="G221" s="34">
        <f>ROUND(F221*(1+$G$7),2)</f>
        <v>0</v>
      </c>
      <c r="H221" s="34">
        <f>ROUND(E221*G221,2)</f>
        <v>0</v>
      </c>
    </row>
    <row r="222" spans="1:8" ht="35.1" customHeight="1" x14ac:dyDescent="0.2">
      <c r="A222" s="29" t="s">
        <v>426</v>
      </c>
      <c r="B222" s="30">
        <v>94793</v>
      </c>
      <c r="C222" s="31" t="s">
        <v>427</v>
      </c>
      <c r="D222" s="27" t="s">
        <v>370</v>
      </c>
      <c r="E222" s="32">
        <v>3</v>
      </c>
      <c r="F222" s="33"/>
      <c r="G222" s="34">
        <f>ROUND(F222*(1+$G$7),2)</f>
        <v>0</v>
      </c>
      <c r="H222" s="34">
        <f>ROUND(E222*G222,2)</f>
        <v>0</v>
      </c>
    </row>
    <row r="223" spans="1:8" ht="35.1" customHeight="1" x14ac:dyDescent="0.2">
      <c r="A223" s="29" t="s">
        <v>428</v>
      </c>
      <c r="B223" s="30">
        <v>94794</v>
      </c>
      <c r="C223" s="31" t="s">
        <v>429</v>
      </c>
      <c r="D223" s="27" t="s">
        <v>370</v>
      </c>
      <c r="E223" s="32">
        <v>5</v>
      </c>
      <c r="F223" s="33"/>
      <c r="G223" s="34">
        <f>ROUND(F223*(1+$G$7),2)</f>
        <v>0</v>
      </c>
      <c r="H223" s="34">
        <f>ROUND(E223*G223,2)</f>
        <v>0</v>
      </c>
    </row>
    <row r="224" spans="1:8" s="49" customFormat="1" ht="14.25" customHeight="1" x14ac:dyDescent="0.25">
      <c r="A224" s="57" t="s">
        <v>430</v>
      </c>
      <c r="B224" s="25"/>
      <c r="C224" s="26" t="s">
        <v>431</v>
      </c>
      <c r="D224" s="52"/>
      <c r="E224" s="53"/>
      <c r="F224" s="54"/>
      <c r="G224" s="55"/>
      <c r="H224" s="55"/>
    </row>
    <row r="225" spans="1:8" ht="25.5" customHeight="1" x14ac:dyDescent="0.2">
      <c r="A225" s="29" t="s">
        <v>432</v>
      </c>
      <c r="B225" s="63" t="s">
        <v>433</v>
      </c>
      <c r="C225" s="31" t="s">
        <v>434</v>
      </c>
      <c r="D225" s="27" t="s">
        <v>370</v>
      </c>
      <c r="E225" s="32">
        <v>30</v>
      </c>
      <c r="F225" s="33"/>
      <c r="G225" s="34">
        <f>ROUND(F225*(1+$G$7),2)</f>
        <v>0</v>
      </c>
      <c r="H225" s="34">
        <f>ROUND(E225*G225,2)</f>
        <v>0</v>
      </c>
    </row>
    <row r="226" spans="1:8" ht="14.25" customHeight="1" x14ac:dyDescent="0.2">
      <c r="A226" s="69" t="s">
        <v>435</v>
      </c>
      <c r="B226" s="70"/>
      <c r="C226" s="71" t="s">
        <v>436</v>
      </c>
      <c r="D226" s="27"/>
      <c r="E226" s="32"/>
      <c r="F226" s="33"/>
      <c r="G226" s="34"/>
      <c r="H226" s="34"/>
    </row>
    <row r="227" spans="1:8" ht="35.1" customHeight="1" x14ac:dyDescent="0.2">
      <c r="A227" s="29" t="s">
        <v>437</v>
      </c>
      <c r="B227" s="30">
        <v>94495</v>
      </c>
      <c r="C227" s="31" t="s">
        <v>438</v>
      </c>
      <c r="D227" s="27" t="s">
        <v>370</v>
      </c>
      <c r="E227" s="32">
        <v>13</v>
      </c>
      <c r="F227" s="33"/>
      <c r="G227" s="34">
        <f>ROUND(F227*(1+$G$7),2)</f>
        <v>0</v>
      </c>
      <c r="H227" s="34">
        <f>ROUND(E227*G227,2)</f>
        <v>0</v>
      </c>
    </row>
    <row r="228" spans="1:8" ht="35.1" customHeight="1" x14ac:dyDescent="0.2">
      <c r="A228" s="29" t="s">
        <v>439</v>
      </c>
      <c r="B228" s="30">
        <v>94498</v>
      </c>
      <c r="C228" s="31" t="s">
        <v>440</v>
      </c>
      <c r="D228" s="27" t="s">
        <v>370</v>
      </c>
      <c r="E228" s="32">
        <v>2</v>
      </c>
      <c r="F228" s="33"/>
      <c r="G228" s="34">
        <f>ROUND(F228*(1+$G$7),2)</f>
        <v>0</v>
      </c>
      <c r="H228" s="34">
        <f>ROUND(E228*G228,2)</f>
        <v>0</v>
      </c>
    </row>
    <row r="229" spans="1:8" ht="35.1" customHeight="1" x14ac:dyDescent="0.2">
      <c r="A229" s="29" t="s">
        <v>441</v>
      </c>
      <c r="B229" s="30">
        <v>94499</v>
      </c>
      <c r="C229" s="31" t="s">
        <v>442</v>
      </c>
      <c r="D229" s="27" t="s">
        <v>370</v>
      </c>
      <c r="E229" s="32">
        <v>2</v>
      </c>
      <c r="F229" s="33"/>
      <c r="G229" s="34">
        <f>ROUND(F229*(1+$G$7),2)</f>
        <v>0</v>
      </c>
      <c r="H229" s="34">
        <f>ROUND(E229*G229,2)</f>
        <v>0</v>
      </c>
    </row>
    <row r="230" spans="1:8" s="49" customFormat="1" ht="14.1" customHeight="1" x14ac:dyDescent="0.25">
      <c r="A230" s="57" t="s">
        <v>443</v>
      </c>
      <c r="B230" s="25"/>
      <c r="C230" s="26" t="s">
        <v>444</v>
      </c>
      <c r="D230" s="52"/>
      <c r="E230" s="53"/>
      <c r="F230" s="54"/>
      <c r="G230" s="55"/>
      <c r="H230" s="55"/>
    </row>
    <row r="231" spans="1:8" ht="14.1" customHeight="1" x14ac:dyDescent="0.2">
      <c r="A231" s="36" t="s">
        <v>445</v>
      </c>
      <c r="B231" s="37"/>
      <c r="C231" s="38" t="s">
        <v>446</v>
      </c>
      <c r="D231" s="27"/>
      <c r="E231" s="32"/>
      <c r="F231" s="33"/>
      <c r="G231" s="34"/>
      <c r="H231" s="34"/>
    </row>
    <row r="232" spans="1:8" ht="14.1" customHeight="1" x14ac:dyDescent="0.2">
      <c r="A232" s="29" t="s">
        <v>447</v>
      </c>
      <c r="B232" s="30">
        <v>88503</v>
      </c>
      <c r="C232" s="31" t="s">
        <v>448</v>
      </c>
      <c r="D232" s="27" t="s">
        <v>31</v>
      </c>
      <c r="E232" s="32">
        <v>2</v>
      </c>
      <c r="F232" s="33"/>
      <c r="G232" s="34">
        <f>ROUND(F232*(1+$G$7),2)</f>
        <v>0</v>
      </c>
      <c r="H232" s="34">
        <f>ROUND(E232*G232,2)</f>
        <v>0</v>
      </c>
    </row>
    <row r="233" spans="1:8" ht="14.1" customHeight="1" x14ac:dyDescent="0.2">
      <c r="A233" s="29" t="s">
        <v>449</v>
      </c>
      <c r="B233" s="30"/>
      <c r="C233" s="31" t="s">
        <v>450</v>
      </c>
      <c r="D233" s="27"/>
      <c r="E233" s="32"/>
      <c r="F233" s="33"/>
      <c r="G233" s="34"/>
      <c r="H233" s="34"/>
    </row>
    <row r="234" spans="1:8" ht="14.1" customHeight="1" x14ac:dyDescent="0.2">
      <c r="A234" s="29" t="s">
        <v>451</v>
      </c>
      <c r="B234" s="30"/>
      <c r="C234" s="31" t="s">
        <v>452</v>
      </c>
      <c r="D234" s="27"/>
      <c r="E234" s="32"/>
      <c r="F234" s="33"/>
      <c r="G234" s="34"/>
      <c r="H234" s="34"/>
    </row>
    <row r="235" spans="1:8" ht="23.85" customHeight="1" x14ac:dyDescent="0.2">
      <c r="A235" s="29" t="s">
        <v>453</v>
      </c>
      <c r="B235" s="30">
        <v>92275</v>
      </c>
      <c r="C235" s="31" t="s">
        <v>454</v>
      </c>
      <c r="D235" s="27" t="s">
        <v>102</v>
      </c>
      <c r="E235" s="32">
        <v>14</v>
      </c>
      <c r="F235" s="33"/>
      <c r="G235" s="34">
        <f>ROUND(F235*(1+$G$7),2)</f>
        <v>0</v>
      </c>
      <c r="H235" s="34">
        <f>ROUND(E235*G235,2)</f>
        <v>0</v>
      </c>
    </row>
    <row r="236" spans="1:8" ht="23.85" customHeight="1" x14ac:dyDescent="0.2">
      <c r="A236" s="29" t="s">
        <v>455</v>
      </c>
      <c r="B236" s="30">
        <v>92276</v>
      </c>
      <c r="C236" s="31" t="s">
        <v>456</v>
      </c>
      <c r="D236" s="27" t="s">
        <v>102</v>
      </c>
      <c r="E236" s="32">
        <v>36</v>
      </c>
      <c r="F236" s="33"/>
      <c r="G236" s="34">
        <f>ROUND(F236*(1+$G$7),2)</f>
        <v>0</v>
      </c>
      <c r="H236" s="34">
        <f>ROUND(E236*G236,2)</f>
        <v>0</v>
      </c>
    </row>
    <row r="237" spans="1:8" ht="35.1" customHeight="1" x14ac:dyDescent="0.2">
      <c r="A237" s="29" t="s">
        <v>457</v>
      </c>
      <c r="B237" s="30" t="s">
        <v>245</v>
      </c>
      <c r="C237" s="31" t="s">
        <v>458</v>
      </c>
      <c r="D237" s="27" t="s">
        <v>179</v>
      </c>
      <c r="E237" s="32">
        <v>1</v>
      </c>
      <c r="F237" s="33"/>
      <c r="G237" s="34">
        <f>ROUND(F237*(1+$G$7),2)</f>
        <v>0</v>
      </c>
      <c r="H237" s="34">
        <f>ROUND(E237*G237,2)</f>
        <v>0</v>
      </c>
    </row>
    <row r="238" spans="1:8" s="49" customFormat="1" ht="14.25" customHeight="1" x14ac:dyDescent="0.25">
      <c r="A238" s="57" t="s">
        <v>459</v>
      </c>
      <c r="B238" s="25"/>
      <c r="C238" s="26" t="s">
        <v>361</v>
      </c>
      <c r="D238" s="52"/>
      <c r="E238" s="53"/>
      <c r="F238" s="54"/>
      <c r="G238" s="55"/>
      <c r="H238" s="55"/>
    </row>
    <row r="239" spans="1:8" s="49" customFormat="1" ht="14.25" customHeight="1" x14ac:dyDescent="0.25">
      <c r="A239" s="57" t="s">
        <v>460</v>
      </c>
      <c r="B239" s="25"/>
      <c r="C239" s="26" t="s">
        <v>461</v>
      </c>
      <c r="D239" s="52"/>
      <c r="E239" s="53"/>
      <c r="F239" s="54"/>
      <c r="G239" s="55"/>
      <c r="H239" s="55"/>
    </row>
    <row r="240" spans="1:8" ht="51" customHeight="1" x14ac:dyDescent="0.2">
      <c r="A240" s="29" t="s">
        <v>462</v>
      </c>
      <c r="B240" s="30">
        <v>72284</v>
      </c>
      <c r="C240" s="31" t="s">
        <v>463</v>
      </c>
      <c r="D240" s="27" t="s">
        <v>370</v>
      </c>
      <c r="E240" s="32">
        <v>5</v>
      </c>
      <c r="F240" s="33"/>
      <c r="G240" s="34">
        <f>ROUND(F240*(1+$G$7),2)</f>
        <v>0</v>
      </c>
      <c r="H240" s="34">
        <f>ROUND(E240*G240,2)</f>
        <v>0</v>
      </c>
    </row>
    <row r="241" spans="1:8" ht="25.5" customHeight="1" x14ac:dyDescent="0.2">
      <c r="A241" s="29" t="s">
        <v>464</v>
      </c>
      <c r="B241" s="30" t="s">
        <v>465</v>
      </c>
      <c r="C241" s="31" t="s">
        <v>466</v>
      </c>
      <c r="D241" s="27" t="s">
        <v>370</v>
      </c>
      <c r="E241" s="32">
        <v>2</v>
      </c>
      <c r="F241" s="33"/>
      <c r="G241" s="34">
        <f>ROUND(F241*(1+$G$7),2)</f>
        <v>0</v>
      </c>
      <c r="H241" s="34">
        <f>ROUND(E241*G241,2)</f>
        <v>0</v>
      </c>
    </row>
    <row r="242" spans="1:8" ht="25.5" customHeight="1" x14ac:dyDescent="0.2">
      <c r="A242" s="29" t="s">
        <v>467</v>
      </c>
      <c r="B242" s="30">
        <v>83635</v>
      </c>
      <c r="C242" s="31" t="s">
        <v>468</v>
      </c>
      <c r="D242" s="27" t="s">
        <v>370</v>
      </c>
      <c r="E242" s="32">
        <v>3</v>
      </c>
      <c r="F242" s="33"/>
      <c r="G242" s="34">
        <f>ROUND(F242*(1+$G$7),2)</f>
        <v>0</v>
      </c>
      <c r="H242" s="34">
        <f>ROUND(E242*G242,2)</f>
        <v>0</v>
      </c>
    </row>
    <row r="243" spans="1:8" ht="14.25" customHeight="1" x14ac:dyDescent="0.2">
      <c r="A243" s="29" t="s">
        <v>469</v>
      </c>
      <c r="B243" s="30">
        <v>72554</v>
      </c>
      <c r="C243" s="31" t="s">
        <v>470</v>
      </c>
      <c r="D243" s="27" t="s">
        <v>370</v>
      </c>
      <c r="E243" s="32">
        <v>3</v>
      </c>
      <c r="F243" s="33"/>
      <c r="G243" s="34">
        <f>ROUND(F243*(1+$G$7),2)</f>
        <v>0</v>
      </c>
      <c r="H243" s="34">
        <f>ROUND(E243*G243,2)</f>
        <v>0</v>
      </c>
    </row>
    <row r="244" spans="1:8" ht="14.25" customHeight="1" x14ac:dyDescent="0.2">
      <c r="A244" s="57" t="s">
        <v>471</v>
      </c>
      <c r="B244" s="25"/>
      <c r="C244" s="26" t="s">
        <v>472</v>
      </c>
      <c r="D244" s="27"/>
      <c r="E244" s="32"/>
      <c r="F244" s="33"/>
      <c r="G244" s="34"/>
      <c r="H244" s="34"/>
    </row>
    <row r="245" spans="1:8" ht="25.5" customHeight="1" x14ac:dyDescent="0.2">
      <c r="A245" s="29" t="s">
        <v>473</v>
      </c>
      <c r="B245" s="30" t="s">
        <v>305</v>
      </c>
      <c r="C245" s="31" t="s">
        <v>474</v>
      </c>
      <c r="D245" s="27" t="s">
        <v>102</v>
      </c>
      <c r="E245" s="32">
        <v>282</v>
      </c>
      <c r="F245" s="33"/>
      <c r="G245" s="34">
        <f>ROUND(F245*(1+$G$7),2)</f>
        <v>0</v>
      </c>
      <c r="H245" s="34">
        <f>ROUND(E245*G245,2)</f>
        <v>0</v>
      </c>
    </row>
    <row r="246" spans="1:8" ht="14.25" customHeight="1" x14ac:dyDescent="0.2">
      <c r="A246" s="29" t="s">
        <v>475</v>
      </c>
      <c r="B246" s="30" t="s">
        <v>476</v>
      </c>
      <c r="C246" s="31" t="s">
        <v>321</v>
      </c>
      <c r="D246" s="27" t="s">
        <v>102</v>
      </c>
      <c r="E246" s="32">
        <v>30</v>
      </c>
      <c r="F246" s="33"/>
      <c r="G246" s="34">
        <f>ROUND(F246*(1+$G$7),2)</f>
        <v>0</v>
      </c>
      <c r="H246" s="34">
        <f>ROUND(E246*G246,2)</f>
        <v>0</v>
      </c>
    </row>
    <row r="247" spans="1:8" ht="25.5" customHeight="1" x14ac:dyDescent="0.2">
      <c r="A247" s="29" t="s">
        <v>477</v>
      </c>
      <c r="B247" s="30" t="s">
        <v>245</v>
      </c>
      <c r="C247" s="31" t="s">
        <v>478</v>
      </c>
      <c r="D247" s="27" t="s">
        <v>370</v>
      </c>
      <c r="E247" s="32">
        <v>16</v>
      </c>
      <c r="F247" s="33"/>
      <c r="G247" s="34">
        <f>ROUND(F247*(1+$G$7),2)</f>
        <v>0</v>
      </c>
      <c r="H247" s="34">
        <f>ROUND(E247*G247,2)</f>
        <v>0</v>
      </c>
    </row>
    <row r="248" spans="1:8" ht="15" customHeight="1" x14ac:dyDescent="0.25">
      <c r="A248" s="29"/>
      <c r="B248" s="30"/>
      <c r="C248" s="56" t="s">
        <v>57</v>
      </c>
      <c r="D248" s="27"/>
      <c r="E248" s="32"/>
      <c r="F248" s="33"/>
      <c r="G248" s="41" t="s">
        <v>479</v>
      </c>
      <c r="H248" s="42">
        <f>SUM(H202:H247)</f>
        <v>0</v>
      </c>
    </row>
    <row r="249" spans="1:8" s="49" customFormat="1" ht="25.5" customHeight="1" x14ac:dyDescent="0.25">
      <c r="A249" s="57"/>
      <c r="B249" s="25"/>
      <c r="C249" s="26" t="s">
        <v>480</v>
      </c>
      <c r="D249" s="52"/>
      <c r="E249" s="53"/>
      <c r="F249" s="54"/>
      <c r="G249" s="46"/>
      <c r="H249" s="55"/>
    </row>
    <row r="250" spans="1:8" s="49" customFormat="1" ht="14.25" customHeight="1" x14ac:dyDescent="0.25">
      <c r="A250" s="25">
        <v>19000</v>
      </c>
      <c r="B250" s="25"/>
      <c r="C250" s="58" t="s">
        <v>481</v>
      </c>
      <c r="D250" s="52"/>
      <c r="E250" s="53"/>
      <c r="F250" s="54"/>
      <c r="G250" s="46"/>
      <c r="H250" s="55"/>
    </row>
    <row r="251" spans="1:8" s="49" customFormat="1" ht="14.25" customHeight="1" x14ac:dyDescent="0.25">
      <c r="A251" s="57" t="s">
        <v>482</v>
      </c>
      <c r="B251" s="25"/>
      <c r="C251" s="26" t="s">
        <v>483</v>
      </c>
      <c r="D251" s="52"/>
      <c r="E251" s="53"/>
      <c r="F251" s="54"/>
      <c r="G251" s="46"/>
      <c r="H251" s="55"/>
    </row>
    <row r="252" spans="1:8" ht="38.25" customHeight="1" x14ac:dyDescent="0.2">
      <c r="A252" s="29" t="s">
        <v>484</v>
      </c>
      <c r="B252" s="30"/>
      <c r="C252" s="31" t="s">
        <v>485</v>
      </c>
      <c r="D252" s="27"/>
      <c r="E252" s="32"/>
      <c r="F252" s="33"/>
      <c r="G252" s="7"/>
      <c r="H252" s="34"/>
    </row>
    <row r="253" spans="1:8" ht="25.5" customHeight="1" x14ac:dyDescent="0.2">
      <c r="A253" s="29" t="s">
        <v>486</v>
      </c>
      <c r="B253" s="30" t="s">
        <v>487</v>
      </c>
      <c r="C253" s="31" t="s">
        <v>488</v>
      </c>
      <c r="D253" s="27" t="s">
        <v>31</v>
      </c>
      <c r="E253" s="32">
        <v>4</v>
      </c>
      <c r="F253" s="33"/>
      <c r="G253" s="34">
        <f t="shared" ref="G253:G261" si="22">ROUND(F253*(1+$G$7),2)</f>
        <v>0</v>
      </c>
      <c r="H253" s="34">
        <f t="shared" ref="H253:H261" si="23">ROUND(E253*G253,2)</f>
        <v>0</v>
      </c>
    </row>
    <row r="254" spans="1:8" ht="25.5" customHeight="1" x14ac:dyDescent="0.2">
      <c r="A254" s="29" t="s">
        <v>489</v>
      </c>
      <c r="B254" s="30" t="s">
        <v>490</v>
      </c>
      <c r="C254" s="31" t="s">
        <v>491</v>
      </c>
      <c r="D254" s="27" t="s">
        <v>31</v>
      </c>
      <c r="E254" s="32">
        <v>1</v>
      </c>
      <c r="F254" s="33"/>
      <c r="G254" s="34">
        <f t="shared" si="22"/>
        <v>0</v>
      </c>
      <c r="H254" s="34">
        <f t="shared" si="23"/>
        <v>0</v>
      </c>
    </row>
    <row r="255" spans="1:8" ht="25.5" customHeight="1" x14ac:dyDescent="0.2">
      <c r="A255" s="29" t="s">
        <v>492</v>
      </c>
      <c r="B255" s="30" t="s">
        <v>493</v>
      </c>
      <c r="C255" s="31" t="s">
        <v>494</v>
      </c>
      <c r="D255" s="27" t="s">
        <v>31</v>
      </c>
      <c r="E255" s="32">
        <v>2</v>
      </c>
      <c r="F255" s="33"/>
      <c r="G255" s="34">
        <f t="shared" si="22"/>
        <v>0</v>
      </c>
      <c r="H255" s="34">
        <f t="shared" si="23"/>
        <v>0</v>
      </c>
    </row>
    <row r="256" spans="1:8" ht="25.5" customHeight="1" x14ac:dyDescent="0.2">
      <c r="A256" s="29" t="s">
        <v>495</v>
      </c>
      <c r="B256" s="30" t="s">
        <v>496</v>
      </c>
      <c r="C256" s="31" t="s">
        <v>497</v>
      </c>
      <c r="D256" s="27" t="s">
        <v>31</v>
      </c>
      <c r="E256" s="32">
        <v>4</v>
      </c>
      <c r="F256" s="72"/>
      <c r="G256" s="34">
        <f t="shared" si="22"/>
        <v>0</v>
      </c>
      <c r="H256" s="34">
        <f t="shared" si="23"/>
        <v>0</v>
      </c>
    </row>
    <row r="257" spans="1:8" ht="14.25" customHeight="1" x14ac:dyDescent="0.2">
      <c r="A257" s="29" t="s">
        <v>498</v>
      </c>
      <c r="B257" s="30" t="s">
        <v>499</v>
      </c>
      <c r="C257" s="31" t="s">
        <v>500</v>
      </c>
      <c r="D257" s="27" t="s">
        <v>31</v>
      </c>
      <c r="E257" s="32">
        <v>4</v>
      </c>
      <c r="F257" s="72"/>
      <c r="G257" s="34">
        <f t="shared" si="22"/>
        <v>0</v>
      </c>
      <c r="H257" s="34">
        <f t="shared" si="23"/>
        <v>0</v>
      </c>
    </row>
    <row r="258" spans="1:8" ht="25.5" customHeight="1" x14ac:dyDescent="0.2">
      <c r="A258" s="29" t="s">
        <v>501</v>
      </c>
      <c r="B258" s="30" t="s">
        <v>502</v>
      </c>
      <c r="C258" s="31" t="s">
        <v>503</v>
      </c>
      <c r="D258" s="27" t="s">
        <v>31</v>
      </c>
      <c r="E258" s="32">
        <v>2</v>
      </c>
      <c r="F258" s="72"/>
      <c r="G258" s="34">
        <f t="shared" si="22"/>
        <v>0</v>
      </c>
      <c r="H258" s="34">
        <f t="shared" si="23"/>
        <v>0</v>
      </c>
    </row>
    <row r="259" spans="1:8" ht="25.5" customHeight="1" x14ac:dyDescent="0.2">
      <c r="A259" s="29" t="s">
        <v>504</v>
      </c>
      <c r="B259" s="30" t="s">
        <v>505</v>
      </c>
      <c r="C259" s="31" t="s">
        <v>506</v>
      </c>
      <c r="D259" s="27" t="s">
        <v>31</v>
      </c>
      <c r="E259" s="32">
        <v>4</v>
      </c>
      <c r="F259" s="72"/>
      <c r="G259" s="34">
        <f t="shared" si="22"/>
        <v>0</v>
      </c>
      <c r="H259" s="34">
        <f t="shared" si="23"/>
        <v>0</v>
      </c>
    </row>
    <row r="260" spans="1:8" ht="38.25" customHeight="1" x14ac:dyDescent="0.2">
      <c r="A260" s="29" t="s">
        <v>507</v>
      </c>
      <c r="B260" s="30" t="s">
        <v>245</v>
      </c>
      <c r="C260" s="31" t="s">
        <v>508</v>
      </c>
      <c r="D260" s="27" t="s">
        <v>31</v>
      </c>
      <c r="E260" s="32">
        <v>1</v>
      </c>
      <c r="F260" s="72"/>
      <c r="G260" s="34">
        <f t="shared" si="22"/>
        <v>0</v>
      </c>
      <c r="H260" s="34">
        <f t="shared" si="23"/>
        <v>0</v>
      </c>
    </row>
    <row r="261" spans="1:8" ht="38.25" customHeight="1" x14ac:dyDescent="0.2">
      <c r="A261" s="29" t="s">
        <v>509</v>
      </c>
      <c r="B261" s="30" t="s">
        <v>245</v>
      </c>
      <c r="C261" s="31" t="s">
        <v>510</v>
      </c>
      <c r="D261" s="27" t="s">
        <v>31</v>
      </c>
      <c r="E261" s="32">
        <v>1</v>
      </c>
      <c r="F261" s="72"/>
      <c r="G261" s="34">
        <f t="shared" si="22"/>
        <v>0</v>
      </c>
      <c r="H261" s="34">
        <f t="shared" si="23"/>
        <v>0</v>
      </c>
    </row>
    <row r="262" spans="1:8" s="49" customFormat="1" ht="14.25" customHeight="1" x14ac:dyDescent="0.25">
      <c r="A262" s="25" t="s">
        <v>511</v>
      </c>
      <c r="B262" s="25"/>
      <c r="C262" s="58" t="s">
        <v>512</v>
      </c>
      <c r="D262" s="52"/>
      <c r="E262" s="53"/>
      <c r="F262" s="54"/>
      <c r="G262" s="46"/>
      <c r="H262" s="55"/>
    </row>
    <row r="263" spans="1:8" s="49" customFormat="1" ht="14.25" customHeight="1" x14ac:dyDescent="0.25">
      <c r="A263" s="57" t="s">
        <v>513</v>
      </c>
      <c r="B263" s="25"/>
      <c r="C263" s="26" t="s">
        <v>483</v>
      </c>
      <c r="D263" s="52"/>
      <c r="E263" s="53"/>
      <c r="F263" s="54"/>
      <c r="G263" s="46"/>
      <c r="H263" s="55"/>
    </row>
    <row r="264" spans="1:8" s="49" customFormat="1" ht="38.25" customHeight="1" x14ac:dyDescent="0.25">
      <c r="A264" s="57" t="s">
        <v>514</v>
      </c>
      <c r="B264" s="25"/>
      <c r="C264" s="26" t="s">
        <v>515</v>
      </c>
      <c r="D264" s="52"/>
      <c r="E264" s="53"/>
      <c r="F264" s="54"/>
      <c r="G264" s="46"/>
      <c r="H264" s="55"/>
    </row>
    <row r="265" spans="1:8" ht="25.5" customHeight="1" x14ac:dyDescent="0.2">
      <c r="A265" s="29" t="s">
        <v>516</v>
      </c>
      <c r="B265" s="30" t="s">
        <v>517</v>
      </c>
      <c r="C265" s="31" t="s">
        <v>518</v>
      </c>
      <c r="D265" s="27" t="s">
        <v>102</v>
      </c>
      <c r="E265" s="32">
        <v>108.3</v>
      </c>
      <c r="F265" s="72"/>
      <c r="G265" s="34">
        <f>ROUND(F265*(1+$G$7),2)</f>
        <v>0</v>
      </c>
      <c r="H265" s="34">
        <f>ROUND(E265*G265,2)</f>
        <v>0</v>
      </c>
    </row>
    <row r="266" spans="1:8" ht="25.5" customHeight="1" x14ac:dyDescent="0.2">
      <c r="A266" s="29" t="s">
        <v>519</v>
      </c>
      <c r="B266" s="30" t="s">
        <v>520</v>
      </c>
      <c r="C266" s="31" t="s">
        <v>521</v>
      </c>
      <c r="D266" s="27" t="s">
        <v>102</v>
      </c>
      <c r="E266" s="32">
        <v>24</v>
      </c>
      <c r="F266" s="72"/>
      <c r="G266" s="34">
        <f>ROUND(F266*(1+$G$7),2)</f>
        <v>0</v>
      </c>
      <c r="H266" s="34">
        <f>ROUND(E266*G266,2)</f>
        <v>0</v>
      </c>
    </row>
    <row r="267" spans="1:8" ht="25.5" customHeight="1" x14ac:dyDescent="0.2">
      <c r="A267" s="29" t="s">
        <v>522</v>
      </c>
      <c r="B267" s="30" t="s">
        <v>523</v>
      </c>
      <c r="C267" s="31" t="s">
        <v>524</v>
      </c>
      <c r="D267" s="27" t="s">
        <v>102</v>
      </c>
      <c r="E267" s="32">
        <v>27</v>
      </c>
      <c r="F267" s="72"/>
      <c r="G267" s="34">
        <f>ROUND(F267*(1+$G$7),2)</f>
        <v>0</v>
      </c>
      <c r="H267" s="34">
        <f>ROUND(E267*G267,2)</f>
        <v>0</v>
      </c>
    </row>
    <row r="268" spans="1:8" s="49" customFormat="1" ht="38.25" customHeight="1" x14ac:dyDescent="0.25">
      <c r="A268" s="57" t="s">
        <v>525</v>
      </c>
      <c r="B268" s="25"/>
      <c r="C268" s="26" t="s">
        <v>485</v>
      </c>
      <c r="D268" s="52"/>
      <c r="E268" s="53"/>
      <c r="F268" s="54"/>
      <c r="G268" s="55"/>
      <c r="H268" s="55"/>
    </row>
    <row r="269" spans="1:8" ht="25.5" customHeight="1" x14ac:dyDescent="0.2">
      <c r="A269" s="29" t="s">
        <v>526</v>
      </c>
      <c r="B269" s="30" t="s">
        <v>487</v>
      </c>
      <c r="C269" s="31" t="s">
        <v>488</v>
      </c>
      <c r="D269" s="27" t="s">
        <v>31</v>
      </c>
      <c r="E269" s="32">
        <v>2</v>
      </c>
      <c r="F269" s="72"/>
      <c r="G269" s="34">
        <f t="shared" ref="G269:G282" si="24">ROUND(F269*(1+$G$7),2)</f>
        <v>0</v>
      </c>
      <c r="H269" s="34">
        <f t="shared" ref="H269:H282" si="25">ROUND(E269*G269,2)</f>
        <v>0</v>
      </c>
    </row>
    <row r="270" spans="1:8" ht="25.5" customHeight="1" x14ac:dyDescent="0.2">
      <c r="A270" s="29" t="s">
        <v>527</v>
      </c>
      <c r="B270" s="30" t="s">
        <v>528</v>
      </c>
      <c r="C270" s="31" t="s">
        <v>529</v>
      </c>
      <c r="D270" s="27" t="s">
        <v>31</v>
      </c>
      <c r="E270" s="32">
        <v>2</v>
      </c>
      <c r="F270" s="72"/>
      <c r="G270" s="34">
        <f t="shared" si="24"/>
        <v>0</v>
      </c>
      <c r="H270" s="34">
        <f t="shared" si="25"/>
        <v>0</v>
      </c>
    </row>
    <row r="271" spans="1:8" ht="14.25" customHeight="1" x14ac:dyDescent="0.2">
      <c r="A271" s="29" t="s">
        <v>530</v>
      </c>
      <c r="B271" s="30" t="s">
        <v>531</v>
      </c>
      <c r="C271" s="31" t="s">
        <v>532</v>
      </c>
      <c r="D271" s="27" t="s">
        <v>31</v>
      </c>
      <c r="E271" s="32">
        <v>2</v>
      </c>
      <c r="F271" s="72"/>
      <c r="G271" s="34">
        <f t="shared" si="24"/>
        <v>0</v>
      </c>
      <c r="H271" s="34">
        <f t="shared" si="25"/>
        <v>0</v>
      </c>
    </row>
    <row r="272" spans="1:8" ht="25.5" customHeight="1" x14ac:dyDescent="0.2">
      <c r="A272" s="29" t="s">
        <v>533</v>
      </c>
      <c r="B272" s="30" t="s">
        <v>493</v>
      </c>
      <c r="C272" s="31" t="s">
        <v>494</v>
      </c>
      <c r="D272" s="27" t="s">
        <v>31</v>
      </c>
      <c r="E272" s="32">
        <v>4</v>
      </c>
      <c r="F272" s="72"/>
      <c r="G272" s="34">
        <f t="shared" si="24"/>
        <v>0</v>
      </c>
      <c r="H272" s="34">
        <f t="shared" si="25"/>
        <v>0</v>
      </c>
    </row>
    <row r="273" spans="1:8" ht="25.5" customHeight="1" x14ac:dyDescent="0.2">
      <c r="A273" s="29" t="s">
        <v>534</v>
      </c>
      <c r="B273" s="30" t="s">
        <v>535</v>
      </c>
      <c r="C273" s="31" t="s">
        <v>536</v>
      </c>
      <c r="D273" s="27" t="s">
        <v>31</v>
      </c>
      <c r="E273" s="32">
        <v>4</v>
      </c>
      <c r="F273" s="72"/>
      <c r="G273" s="34">
        <f t="shared" si="24"/>
        <v>0</v>
      </c>
      <c r="H273" s="34">
        <f t="shared" si="25"/>
        <v>0</v>
      </c>
    </row>
    <row r="274" spans="1:8" ht="14.25" customHeight="1" x14ac:dyDescent="0.2">
      <c r="A274" s="29" t="s">
        <v>537</v>
      </c>
      <c r="B274" s="30" t="s">
        <v>538</v>
      </c>
      <c r="C274" s="31" t="s">
        <v>539</v>
      </c>
      <c r="D274" s="27" t="s">
        <v>31</v>
      </c>
      <c r="E274" s="32">
        <v>2</v>
      </c>
      <c r="F274" s="72"/>
      <c r="G274" s="34">
        <f t="shared" si="24"/>
        <v>0</v>
      </c>
      <c r="H274" s="34">
        <f t="shared" si="25"/>
        <v>0</v>
      </c>
    </row>
    <row r="275" spans="1:8" ht="14.25" customHeight="1" x14ac:dyDescent="0.2">
      <c r="A275" s="29" t="s">
        <v>540</v>
      </c>
      <c r="B275" s="30" t="s">
        <v>541</v>
      </c>
      <c r="C275" s="31" t="s">
        <v>542</v>
      </c>
      <c r="D275" s="27" t="s">
        <v>31</v>
      </c>
      <c r="E275" s="32">
        <v>2</v>
      </c>
      <c r="F275" s="72"/>
      <c r="G275" s="34">
        <f t="shared" si="24"/>
        <v>0</v>
      </c>
      <c r="H275" s="34">
        <f t="shared" si="25"/>
        <v>0</v>
      </c>
    </row>
    <row r="276" spans="1:8" ht="14.25" customHeight="1" x14ac:dyDescent="0.2">
      <c r="A276" s="29" t="s">
        <v>543</v>
      </c>
      <c r="B276" s="30" t="s">
        <v>544</v>
      </c>
      <c r="C276" s="31" t="s">
        <v>545</v>
      </c>
      <c r="D276" s="27" t="s">
        <v>31</v>
      </c>
      <c r="E276" s="32">
        <v>2</v>
      </c>
      <c r="F276" s="72"/>
      <c r="G276" s="34">
        <f t="shared" si="24"/>
        <v>0</v>
      </c>
      <c r="H276" s="34">
        <f t="shared" si="25"/>
        <v>0</v>
      </c>
    </row>
    <row r="277" spans="1:8" ht="14.25" customHeight="1" x14ac:dyDescent="0.2">
      <c r="A277" s="29" t="s">
        <v>546</v>
      </c>
      <c r="B277" s="30" t="s">
        <v>245</v>
      </c>
      <c r="C277" s="31" t="s">
        <v>547</v>
      </c>
      <c r="D277" s="27" t="s">
        <v>31</v>
      </c>
      <c r="E277" s="32">
        <v>2</v>
      </c>
      <c r="F277" s="72"/>
      <c r="G277" s="34">
        <f t="shared" si="24"/>
        <v>0</v>
      </c>
      <c r="H277" s="34">
        <f t="shared" si="25"/>
        <v>0</v>
      </c>
    </row>
    <row r="278" spans="1:8" ht="14.25" customHeight="1" x14ac:dyDescent="0.2">
      <c r="A278" s="29" t="s">
        <v>548</v>
      </c>
      <c r="B278" s="30" t="s">
        <v>245</v>
      </c>
      <c r="C278" s="31" t="s">
        <v>549</v>
      </c>
      <c r="D278" s="27" t="s">
        <v>31</v>
      </c>
      <c r="E278" s="32">
        <v>4</v>
      </c>
      <c r="F278" s="72"/>
      <c r="G278" s="34">
        <f t="shared" si="24"/>
        <v>0</v>
      </c>
      <c r="H278" s="34">
        <f t="shared" si="25"/>
        <v>0</v>
      </c>
    </row>
    <row r="279" spans="1:8" ht="14.25" customHeight="1" x14ac:dyDescent="0.2">
      <c r="A279" s="29" t="s">
        <v>550</v>
      </c>
      <c r="B279" s="30" t="s">
        <v>245</v>
      </c>
      <c r="C279" s="31" t="s">
        <v>551</v>
      </c>
      <c r="D279" s="27" t="s">
        <v>31</v>
      </c>
      <c r="E279" s="32">
        <v>2</v>
      </c>
      <c r="F279" s="72"/>
      <c r="G279" s="34">
        <f t="shared" si="24"/>
        <v>0</v>
      </c>
      <c r="H279" s="34">
        <f t="shared" si="25"/>
        <v>0</v>
      </c>
    </row>
    <row r="280" spans="1:8" ht="25.5" customHeight="1" x14ac:dyDescent="0.2">
      <c r="A280" s="29" t="s">
        <v>552</v>
      </c>
      <c r="B280" s="30" t="s">
        <v>245</v>
      </c>
      <c r="C280" s="31" t="s">
        <v>553</v>
      </c>
      <c r="D280" s="27" t="s">
        <v>370</v>
      </c>
      <c r="E280" s="32">
        <v>2</v>
      </c>
      <c r="F280" s="72"/>
      <c r="G280" s="34">
        <f t="shared" si="24"/>
        <v>0</v>
      </c>
      <c r="H280" s="34">
        <f t="shared" si="25"/>
        <v>0</v>
      </c>
    </row>
    <row r="281" spans="1:8" ht="38.25" customHeight="1" x14ac:dyDescent="0.2">
      <c r="A281" s="29" t="s">
        <v>554</v>
      </c>
      <c r="B281" s="30" t="s">
        <v>245</v>
      </c>
      <c r="C281" s="31" t="s">
        <v>555</v>
      </c>
      <c r="D281" s="27" t="s">
        <v>31</v>
      </c>
      <c r="E281" s="32">
        <v>2</v>
      </c>
      <c r="F281" s="72"/>
      <c r="G281" s="34">
        <f t="shared" si="24"/>
        <v>0</v>
      </c>
      <c r="H281" s="34">
        <f t="shared" si="25"/>
        <v>0</v>
      </c>
    </row>
    <row r="282" spans="1:8" ht="14.25" customHeight="1" x14ac:dyDescent="0.2">
      <c r="A282" s="29" t="s">
        <v>556</v>
      </c>
      <c r="B282" s="30" t="s">
        <v>245</v>
      </c>
      <c r="C282" s="31" t="s">
        <v>557</v>
      </c>
      <c r="D282" s="27" t="s">
        <v>31</v>
      </c>
      <c r="E282" s="32">
        <v>1</v>
      </c>
      <c r="F282" s="72"/>
      <c r="G282" s="34">
        <f t="shared" si="24"/>
        <v>0</v>
      </c>
      <c r="H282" s="34">
        <f t="shared" si="25"/>
        <v>0</v>
      </c>
    </row>
    <row r="283" spans="1:8" ht="14.25" customHeight="1" x14ac:dyDescent="0.2">
      <c r="A283" s="25" t="s">
        <v>558</v>
      </c>
      <c r="B283" s="25"/>
      <c r="C283" s="58" t="s">
        <v>559</v>
      </c>
      <c r="D283" s="27"/>
      <c r="E283" s="32"/>
      <c r="F283" s="33"/>
      <c r="G283" s="34"/>
      <c r="H283" s="34"/>
    </row>
    <row r="284" spans="1:8" ht="25.5" customHeight="1" x14ac:dyDescent="0.2">
      <c r="A284" s="29" t="s">
        <v>560</v>
      </c>
      <c r="B284" s="30">
        <v>40729</v>
      </c>
      <c r="C284" s="31" t="s">
        <v>561</v>
      </c>
      <c r="D284" s="27" t="s">
        <v>31</v>
      </c>
      <c r="E284" s="32">
        <v>4</v>
      </c>
      <c r="F284" s="72"/>
      <c r="G284" s="34">
        <f>ROUND(F284*(1+$G$7),2)</f>
        <v>0</v>
      </c>
      <c r="H284" s="34">
        <f>ROUND(E284*G284,2)</f>
        <v>0</v>
      </c>
    </row>
    <row r="285" spans="1:8" ht="14.25" customHeight="1" x14ac:dyDescent="0.2">
      <c r="A285" s="36" t="s">
        <v>562</v>
      </c>
      <c r="B285" s="37"/>
      <c r="C285" s="38" t="s">
        <v>446</v>
      </c>
      <c r="D285" s="27"/>
      <c r="E285" s="32"/>
      <c r="F285" s="33"/>
      <c r="G285" s="34"/>
      <c r="H285" s="34"/>
    </row>
    <row r="286" spans="1:8" ht="14.25" customHeight="1" x14ac:dyDescent="0.2">
      <c r="A286" s="36" t="s">
        <v>563</v>
      </c>
      <c r="B286" s="37"/>
      <c r="C286" s="38" t="s">
        <v>33</v>
      </c>
      <c r="D286" s="27"/>
      <c r="E286" s="32"/>
      <c r="F286" s="33"/>
      <c r="G286" s="34"/>
      <c r="H286" s="34"/>
    </row>
    <row r="287" spans="1:8" ht="25.5" customHeight="1" x14ac:dyDescent="0.2">
      <c r="A287" s="29" t="s">
        <v>564</v>
      </c>
      <c r="B287" s="30" t="s">
        <v>245</v>
      </c>
      <c r="C287" s="31" t="s">
        <v>565</v>
      </c>
      <c r="D287" s="27" t="s">
        <v>31</v>
      </c>
      <c r="E287" s="32">
        <v>14</v>
      </c>
      <c r="F287" s="72"/>
      <c r="G287" s="34">
        <f>ROUND(F287*(1+$G$7),2)</f>
        <v>0</v>
      </c>
      <c r="H287" s="34">
        <f>ROUND(E287*G287,2)</f>
        <v>0</v>
      </c>
    </row>
    <row r="288" spans="1:8" ht="25.5" customHeight="1" x14ac:dyDescent="0.2">
      <c r="A288" s="29" t="s">
        <v>566</v>
      </c>
      <c r="B288" s="30" t="s">
        <v>245</v>
      </c>
      <c r="C288" s="31" t="s">
        <v>567</v>
      </c>
      <c r="D288" s="27" t="s">
        <v>31</v>
      </c>
      <c r="E288" s="32">
        <v>8</v>
      </c>
      <c r="F288" s="72"/>
      <c r="G288" s="34">
        <f>ROUND(F288*(1+$G$7),2)</f>
        <v>0</v>
      </c>
      <c r="H288" s="34">
        <f>ROUND(E288*G288,2)</f>
        <v>0</v>
      </c>
    </row>
    <row r="289" spans="1:8" ht="14.25" customHeight="1" x14ac:dyDescent="0.2">
      <c r="A289" s="36" t="s">
        <v>568</v>
      </c>
      <c r="B289" s="37"/>
      <c r="C289" s="38" t="s">
        <v>33</v>
      </c>
      <c r="D289" s="27"/>
      <c r="E289" s="32"/>
      <c r="F289" s="33"/>
      <c r="G289" s="34"/>
      <c r="H289" s="34"/>
    </row>
    <row r="290" spans="1:8" ht="14.25" customHeight="1" x14ac:dyDescent="0.2">
      <c r="A290" s="36" t="s">
        <v>569</v>
      </c>
      <c r="B290" s="37"/>
      <c r="C290" s="38" t="s">
        <v>33</v>
      </c>
      <c r="D290" s="27"/>
      <c r="E290" s="32"/>
      <c r="F290" s="33"/>
      <c r="G290" s="34"/>
      <c r="H290" s="34"/>
    </row>
    <row r="291" spans="1:8" ht="14.25" customHeight="1" x14ac:dyDescent="0.2">
      <c r="A291" s="36" t="s">
        <v>570</v>
      </c>
      <c r="B291" s="37"/>
      <c r="C291" s="38" t="s">
        <v>33</v>
      </c>
      <c r="D291" s="27"/>
      <c r="E291" s="32"/>
      <c r="F291" s="33"/>
      <c r="G291" s="34"/>
      <c r="H291" s="34"/>
    </row>
    <row r="292" spans="1:8" ht="38.25" customHeight="1" x14ac:dyDescent="0.2">
      <c r="A292" s="29" t="s">
        <v>571</v>
      </c>
      <c r="B292" s="30" t="s">
        <v>245</v>
      </c>
      <c r="C292" s="31" t="s">
        <v>572</v>
      </c>
      <c r="D292" s="27" t="s">
        <v>31</v>
      </c>
      <c r="E292" s="32">
        <v>2</v>
      </c>
      <c r="F292" s="72"/>
      <c r="G292" s="34">
        <f t="shared" ref="G292:G302" si="26">ROUND(F292*(1+$G$7),2)</f>
        <v>0</v>
      </c>
      <c r="H292" s="34">
        <f t="shared" ref="H292:H302" si="27">ROUND(E292*G292,2)</f>
        <v>0</v>
      </c>
    </row>
    <row r="293" spans="1:8" ht="25.5" customHeight="1" x14ac:dyDescent="0.2">
      <c r="A293" s="29" t="s">
        <v>573</v>
      </c>
      <c r="B293" s="30" t="s">
        <v>574</v>
      </c>
      <c r="C293" s="31" t="s">
        <v>575</v>
      </c>
      <c r="D293" s="27" t="s">
        <v>37</v>
      </c>
      <c r="E293" s="32">
        <v>12.84</v>
      </c>
      <c r="F293" s="72"/>
      <c r="G293" s="34">
        <f t="shared" si="26"/>
        <v>0</v>
      </c>
      <c r="H293" s="34">
        <f t="shared" si="27"/>
        <v>0</v>
      </c>
    </row>
    <row r="294" spans="1:8" ht="63.75" customHeight="1" x14ac:dyDescent="0.2">
      <c r="A294" s="29" t="s">
        <v>576</v>
      </c>
      <c r="B294" s="30" t="s">
        <v>577</v>
      </c>
      <c r="C294" s="31" t="s">
        <v>578</v>
      </c>
      <c r="D294" s="27" t="s">
        <v>31</v>
      </c>
      <c r="E294" s="32">
        <v>10</v>
      </c>
      <c r="F294" s="72"/>
      <c r="G294" s="34">
        <f t="shared" si="26"/>
        <v>0</v>
      </c>
      <c r="H294" s="34">
        <f t="shared" si="27"/>
        <v>0</v>
      </c>
    </row>
    <row r="295" spans="1:8" ht="25.5" customHeight="1" x14ac:dyDescent="0.2">
      <c r="A295" s="29" t="s">
        <v>579</v>
      </c>
      <c r="B295" s="30" t="s">
        <v>245</v>
      </c>
      <c r="C295" s="31" t="s">
        <v>580</v>
      </c>
      <c r="D295" s="27" t="s">
        <v>31</v>
      </c>
      <c r="E295" s="32">
        <v>4</v>
      </c>
      <c r="F295" s="72"/>
      <c r="G295" s="34">
        <f t="shared" si="26"/>
        <v>0</v>
      </c>
      <c r="H295" s="34">
        <f t="shared" si="27"/>
        <v>0</v>
      </c>
    </row>
    <row r="296" spans="1:8" ht="25.5" customHeight="1" x14ac:dyDescent="0.2">
      <c r="A296" s="29" t="s">
        <v>581</v>
      </c>
      <c r="B296" s="30" t="s">
        <v>245</v>
      </c>
      <c r="C296" s="31" t="s">
        <v>582</v>
      </c>
      <c r="D296" s="27" t="s">
        <v>31</v>
      </c>
      <c r="E296" s="32">
        <v>4</v>
      </c>
      <c r="F296" s="72"/>
      <c r="G296" s="34">
        <f t="shared" si="26"/>
        <v>0</v>
      </c>
      <c r="H296" s="34">
        <f t="shared" si="27"/>
        <v>0</v>
      </c>
    </row>
    <row r="297" spans="1:8" ht="51" customHeight="1" x14ac:dyDescent="0.2">
      <c r="A297" s="29" t="s">
        <v>583</v>
      </c>
      <c r="B297" s="30" t="s">
        <v>584</v>
      </c>
      <c r="C297" s="31" t="s">
        <v>585</v>
      </c>
      <c r="D297" s="27" t="s">
        <v>31</v>
      </c>
      <c r="E297" s="32">
        <v>2</v>
      </c>
      <c r="F297" s="72"/>
      <c r="G297" s="34">
        <f t="shared" si="26"/>
        <v>0</v>
      </c>
      <c r="H297" s="34">
        <f t="shared" si="27"/>
        <v>0</v>
      </c>
    </row>
    <row r="298" spans="1:8" ht="38.25" customHeight="1" x14ac:dyDescent="0.2">
      <c r="A298" s="29" t="s">
        <v>586</v>
      </c>
      <c r="B298" s="30" t="s">
        <v>245</v>
      </c>
      <c r="C298" s="31" t="s">
        <v>587</v>
      </c>
      <c r="D298" s="27" t="s">
        <v>31</v>
      </c>
      <c r="E298" s="32">
        <v>2</v>
      </c>
      <c r="F298" s="72"/>
      <c r="G298" s="34">
        <f t="shared" si="26"/>
        <v>0</v>
      </c>
      <c r="H298" s="34">
        <f t="shared" si="27"/>
        <v>0</v>
      </c>
    </row>
    <row r="299" spans="1:8" ht="25.5" customHeight="1" x14ac:dyDescent="0.2">
      <c r="A299" s="29" t="s">
        <v>588</v>
      </c>
      <c r="B299" s="30" t="s">
        <v>245</v>
      </c>
      <c r="C299" s="31" t="s">
        <v>589</v>
      </c>
      <c r="D299" s="27" t="s">
        <v>31</v>
      </c>
      <c r="E299" s="32">
        <v>10</v>
      </c>
      <c r="F299" s="72"/>
      <c r="G299" s="34">
        <f t="shared" si="26"/>
        <v>0</v>
      </c>
      <c r="H299" s="34">
        <f t="shared" si="27"/>
        <v>0</v>
      </c>
    </row>
    <row r="300" spans="1:8" ht="14.25" customHeight="1" x14ac:dyDescent="0.2">
      <c r="A300" s="29" t="s">
        <v>590</v>
      </c>
      <c r="B300" s="30" t="s">
        <v>245</v>
      </c>
      <c r="C300" s="31" t="s">
        <v>591</v>
      </c>
      <c r="D300" s="27" t="s">
        <v>31</v>
      </c>
      <c r="E300" s="32">
        <v>2</v>
      </c>
      <c r="F300" s="72"/>
      <c r="G300" s="34">
        <f t="shared" si="26"/>
        <v>0</v>
      </c>
      <c r="H300" s="34">
        <f t="shared" si="27"/>
        <v>0</v>
      </c>
    </row>
    <row r="301" spans="1:8" ht="14.25" customHeight="1" x14ac:dyDescent="0.2">
      <c r="A301" s="29" t="s">
        <v>592</v>
      </c>
      <c r="B301" s="30" t="s">
        <v>245</v>
      </c>
      <c r="C301" s="31" t="s">
        <v>593</v>
      </c>
      <c r="D301" s="27" t="s">
        <v>31</v>
      </c>
      <c r="E301" s="32">
        <v>4</v>
      </c>
      <c r="F301" s="72"/>
      <c r="G301" s="34">
        <f t="shared" si="26"/>
        <v>0</v>
      </c>
      <c r="H301" s="34">
        <f t="shared" si="27"/>
        <v>0</v>
      </c>
    </row>
    <row r="302" spans="1:8" ht="14.25" customHeight="1" x14ac:dyDescent="0.2">
      <c r="A302" s="29" t="s">
        <v>594</v>
      </c>
      <c r="B302" s="30" t="s">
        <v>245</v>
      </c>
      <c r="C302" s="31" t="s">
        <v>595</v>
      </c>
      <c r="D302" s="27" t="s">
        <v>102</v>
      </c>
      <c r="E302" s="32">
        <v>1.45</v>
      </c>
      <c r="F302" s="72"/>
      <c r="G302" s="34">
        <f t="shared" si="26"/>
        <v>0</v>
      </c>
      <c r="H302" s="34">
        <f t="shared" si="27"/>
        <v>0</v>
      </c>
    </row>
    <row r="303" spans="1:8" ht="14.25" customHeight="1" x14ac:dyDescent="0.2">
      <c r="A303" s="36" t="s">
        <v>596</v>
      </c>
      <c r="B303" s="37"/>
      <c r="C303" s="38" t="s">
        <v>33</v>
      </c>
      <c r="D303" s="27"/>
      <c r="E303" s="32"/>
      <c r="F303" s="33"/>
      <c r="G303" s="34"/>
      <c r="H303" s="34"/>
    </row>
    <row r="304" spans="1:8" ht="25.5" customHeight="1" x14ac:dyDescent="0.2">
      <c r="A304" s="29" t="s">
        <v>597</v>
      </c>
      <c r="B304" s="30" t="s">
        <v>245</v>
      </c>
      <c r="C304" s="31" t="s">
        <v>598</v>
      </c>
      <c r="D304" s="27" t="s">
        <v>31</v>
      </c>
      <c r="E304" s="32">
        <v>12</v>
      </c>
      <c r="F304" s="72"/>
      <c r="G304" s="34">
        <f t="shared" ref="G304:G311" si="28">ROUND(F304*(1+$G$7),2)</f>
        <v>0</v>
      </c>
      <c r="H304" s="34">
        <f t="shared" ref="H304:H311" si="29">ROUND(E304*G304,2)</f>
        <v>0</v>
      </c>
    </row>
    <row r="305" spans="1:8" ht="38.25" customHeight="1" x14ac:dyDescent="0.2">
      <c r="A305" s="29" t="s">
        <v>599</v>
      </c>
      <c r="B305" s="30" t="s">
        <v>245</v>
      </c>
      <c r="C305" s="31" t="s">
        <v>600</v>
      </c>
      <c r="D305" s="27" t="s">
        <v>31</v>
      </c>
      <c r="E305" s="32">
        <v>1</v>
      </c>
      <c r="F305" s="72"/>
      <c r="G305" s="34">
        <f t="shared" si="28"/>
        <v>0</v>
      </c>
      <c r="H305" s="34">
        <f t="shared" si="29"/>
        <v>0</v>
      </c>
    </row>
    <row r="306" spans="1:8" ht="25.5" customHeight="1" x14ac:dyDescent="0.2">
      <c r="A306" s="29" t="s">
        <v>601</v>
      </c>
      <c r="B306" s="30">
        <v>88571</v>
      </c>
      <c r="C306" s="31" t="s">
        <v>602</v>
      </c>
      <c r="D306" s="27" t="s">
        <v>31</v>
      </c>
      <c r="E306" s="32">
        <v>14</v>
      </c>
      <c r="F306" s="72"/>
      <c r="G306" s="34">
        <f t="shared" si="28"/>
        <v>0</v>
      </c>
      <c r="H306" s="34">
        <f t="shared" si="29"/>
        <v>0</v>
      </c>
    </row>
    <row r="307" spans="1:8" ht="25.5" customHeight="1" x14ac:dyDescent="0.2">
      <c r="A307" s="29" t="s">
        <v>603</v>
      </c>
      <c r="B307" s="30">
        <v>86914</v>
      </c>
      <c r="C307" s="31" t="s">
        <v>604</v>
      </c>
      <c r="D307" s="27" t="s">
        <v>31</v>
      </c>
      <c r="E307" s="32">
        <v>5</v>
      </c>
      <c r="F307" s="72"/>
      <c r="G307" s="34">
        <f t="shared" si="28"/>
        <v>0</v>
      </c>
      <c r="H307" s="34">
        <f t="shared" si="29"/>
        <v>0</v>
      </c>
    </row>
    <row r="308" spans="1:8" ht="38.25" customHeight="1" x14ac:dyDescent="0.2">
      <c r="A308" s="29" t="s">
        <v>605</v>
      </c>
      <c r="B308" s="30">
        <v>86909</v>
      </c>
      <c r="C308" s="31" t="s">
        <v>606</v>
      </c>
      <c r="D308" s="27" t="s">
        <v>31</v>
      </c>
      <c r="E308" s="32">
        <v>1</v>
      </c>
      <c r="F308" s="72"/>
      <c r="G308" s="34">
        <f t="shared" si="28"/>
        <v>0</v>
      </c>
      <c r="H308" s="34">
        <f t="shared" si="29"/>
        <v>0</v>
      </c>
    </row>
    <row r="309" spans="1:8" ht="63.75" customHeight="1" x14ac:dyDescent="0.2">
      <c r="A309" s="29" t="s">
        <v>607</v>
      </c>
      <c r="B309" s="30">
        <v>86942</v>
      </c>
      <c r="C309" s="31" t="s">
        <v>608</v>
      </c>
      <c r="D309" s="27" t="s">
        <v>31</v>
      </c>
      <c r="E309" s="32">
        <v>2</v>
      </c>
      <c r="F309" s="72"/>
      <c r="G309" s="34">
        <f t="shared" si="28"/>
        <v>0</v>
      </c>
      <c r="H309" s="34">
        <f t="shared" si="29"/>
        <v>0</v>
      </c>
    </row>
    <row r="310" spans="1:8" ht="38.25" customHeight="1" x14ac:dyDescent="0.2">
      <c r="A310" s="29" t="s">
        <v>609</v>
      </c>
      <c r="B310" s="30">
        <v>86932</v>
      </c>
      <c r="C310" s="31" t="s">
        <v>610</v>
      </c>
      <c r="D310" s="27" t="s">
        <v>31</v>
      </c>
      <c r="E310" s="32">
        <v>10</v>
      </c>
      <c r="F310" s="72"/>
      <c r="G310" s="34">
        <f t="shared" si="28"/>
        <v>0</v>
      </c>
      <c r="H310" s="34">
        <f t="shared" si="29"/>
        <v>0</v>
      </c>
    </row>
    <row r="311" spans="1:8" ht="25.5" customHeight="1" x14ac:dyDescent="0.2">
      <c r="A311" s="29" t="s">
        <v>611</v>
      </c>
      <c r="B311" s="30">
        <v>86908</v>
      </c>
      <c r="C311" s="31" t="s">
        <v>612</v>
      </c>
      <c r="D311" s="27" t="s">
        <v>31</v>
      </c>
      <c r="E311" s="32">
        <v>14</v>
      </c>
      <c r="F311" s="72"/>
      <c r="G311" s="34">
        <f t="shared" si="28"/>
        <v>0</v>
      </c>
      <c r="H311" s="34">
        <f t="shared" si="29"/>
        <v>0</v>
      </c>
    </row>
    <row r="312" spans="1:8" ht="15" customHeight="1" x14ac:dyDescent="0.25">
      <c r="A312" s="29"/>
      <c r="B312" s="30"/>
      <c r="C312" s="56" t="s">
        <v>57</v>
      </c>
      <c r="D312" s="27"/>
      <c r="E312" s="32"/>
      <c r="F312" s="33"/>
      <c r="G312" s="41" t="s">
        <v>613</v>
      </c>
      <c r="H312" s="42">
        <f>SUM(H251:H311)</f>
        <v>0</v>
      </c>
    </row>
    <row r="313" spans="1:8" s="49" customFormat="1" ht="14.25" customHeight="1" x14ac:dyDescent="0.25">
      <c r="A313" s="57"/>
      <c r="B313" s="25"/>
      <c r="C313" s="26" t="s">
        <v>614</v>
      </c>
      <c r="D313" s="52"/>
      <c r="E313" s="53"/>
      <c r="F313" s="54"/>
      <c r="G313" s="46"/>
      <c r="H313" s="55"/>
    </row>
    <row r="314" spans="1:8" s="49" customFormat="1" ht="14.25" customHeight="1" x14ac:dyDescent="0.25">
      <c r="A314" s="25" t="s">
        <v>615</v>
      </c>
      <c r="B314" s="25"/>
      <c r="C314" s="58" t="s">
        <v>614</v>
      </c>
      <c r="D314" s="52"/>
      <c r="E314" s="53"/>
      <c r="F314" s="54"/>
      <c r="G314" s="46"/>
      <c r="H314" s="55"/>
    </row>
    <row r="315" spans="1:8" s="49" customFormat="1" ht="14.25" customHeight="1" x14ac:dyDescent="0.25">
      <c r="A315" s="57" t="s">
        <v>616</v>
      </c>
      <c r="B315" s="25"/>
      <c r="C315" s="26" t="s">
        <v>617</v>
      </c>
      <c r="D315" s="52"/>
      <c r="E315" s="53"/>
      <c r="F315" s="54"/>
      <c r="G315" s="46"/>
      <c r="H315" s="55"/>
    </row>
    <row r="316" spans="1:8" s="49" customFormat="1" ht="14.25" customHeight="1" x14ac:dyDescent="0.25">
      <c r="A316" s="66" t="s">
        <v>618</v>
      </c>
      <c r="B316" s="67"/>
      <c r="C316" s="68" t="s">
        <v>619</v>
      </c>
      <c r="D316" s="52"/>
      <c r="E316" s="53"/>
      <c r="F316" s="54"/>
      <c r="G316" s="46"/>
      <c r="H316" s="55"/>
    </row>
    <row r="317" spans="1:8" ht="114.75" customHeight="1" x14ac:dyDescent="0.2">
      <c r="A317" s="29" t="s">
        <v>620</v>
      </c>
      <c r="B317" s="30" t="s">
        <v>245</v>
      </c>
      <c r="C317" s="31" t="s">
        <v>621</v>
      </c>
      <c r="D317" s="27" t="s">
        <v>31</v>
      </c>
      <c r="E317" s="32">
        <v>46</v>
      </c>
      <c r="F317" s="72"/>
      <c r="G317" s="34">
        <f t="shared" ref="G317:G326" si="30">ROUND(F317*(1+$G$7),2)</f>
        <v>0</v>
      </c>
      <c r="H317" s="34">
        <f t="shared" ref="H317:H326" si="31">ROUND(E317*G317,2)</f>
        <v>0</v>
      </c>
    </row>
    <row r="318" spans="1:8" ht="38.25" customHeight="1" x14ac:dyDescent="0.2">
      <c r="A318" s="29" t="s">
        <v>622</v>
      </c>
      <c r="B318" s="30" t="s">
        <v>245</v>
      </c>
      <c r="C318" s="31" t="s">
        <v>623</v>
      </c>
      <c r="D318" s="27" t="s">
        <v>31</v>
      </c>
      <c r="E318" s="32">
        <v>33</v>
      </c>
      <c r="F318" s="72"/>
      <c r="G318" s="34">
        <f t="shared" si="30"/>
        <v>0</v>
      </c>
      <c r="H318" s="34">
        <f t="shared" si="31"/>
        <v>0</v>
      </c>
    </row>
    <row r="319" spans="1:8" ht="51" customHeight="1" x14ac:dyDescent="0.2">
      <c r="A319" s="29" t="s">
        <v>624</v>
      </c>
      <c r="B319" s="30" t="s">
        <v>245</v>
      </c>
      <c r="C319" s="31" t="s">
        <v>625</v>
      </c>
      <c r="D319" s="27" t="s">
        <v>370</v>
      </c>
      <c r="E319" s="32">
        <v>14</v>
      </c>
      <c r="F319" s="72"/>
      <c r="G319" s="34">
        <f t="shared" si="30"/>
        <v>0</v>
      </c>
      <c r="H319" s="34">
        <f t="shared" si="31"/>
        <v>0</v>
      </c>
    </row>
    <row r="320" spans="1:8" ht="25.5" customHeight="1" x14ac:dyDescent="0.2">
      <c r="A320" s="29" t="s">
        <v>626</v>
      </c>
      <c r="B320" s="30" t="s">
        <v>245</v>
      </c>
      <c r="C320" s="31" t="s">
        <v>627</v>
      </c>
      <c r="D320" s="27" t="s">
        <v>31</v>
      </c>
      <c r="E320" s="32">
        <v>4</v>
      </c>
      <c r="F320" s="72"/>
      <c r="G320" s="34">
        <f t="shared" si="30"/>
        <v>0</v>
      </c>
      <c r="H320" s="34">
        <f t="shared" si="31"/>
        <v>0</v>
      </c>
    </row>
    <row r="321" spans="1:8" ht="25.5" customHeight="1" x14ac:dyDescent="0.2">
      <c r="A321" s="29" t="s">
        <v>628</v>
      </c>
      <c r="B321" s="30" t="s">
        <v>629</v>
      </c>
      <c r="C321" s="31" t="s">
        <v>630</v>
      </c>
      <c r="D321" s="27" t="s">
        <v>31</v>
      </c>
      <c r="E321" s="32">
        <v>3</v>
      </c>
      <c r="F321" s="72"/>
      <c r="G321" s="34">
        <f t="shared" si="30"/>
        <v>0</v>
      </c>
      <c r="H321" s="34">
        <f t="shared" si="31"/>
        <v>0</v>
      </c>
    </row>
    <row r="322" spans="1:8" ht="114.75" customHeight="1" x14ac:dyDescent="0.2">
      <c r="A322" s="29" t="s">
        <v>631</v>
      </c>
      <c r="B322" s="30" t="s">
        <v>245</v>
      </c>
      <c r="C322" s="31" t="s">
        <v>632</v>
      </c>
      <c r="D322" s="27" t="s">
        <v>31</v>
      </c>
      <c r="E322" s="32">
        <v>4</v>
      </c>
      <c r="F322" s="72"/>
      <c r="G322" s="34">
        <f t="shared" si="30"/>
        <v>0</v>
      </c>
      <c r="H322" s="34">
        <f t="shared" si="31"/>
        <v>0</v>
      </c>
    </row>
    <row r="323" spans="1:8" ht="25.5" customHeight="1" x14ac:dyDescent="0.2">
      <c r="A323" s="29" t="s">
        <v>633</v>
      </c>
      <c r="B323" s="73" t="s">
        <v>634</v>
      </c>
      <c r="C323" s="31" t="s">
        <v>635</v>
      </c>
      <c r="D323" s="27" t="s">
        <v>31</v>
      </c>
      <c r="E323" s="32">
        <v>17</v>
      </c>
      <c r="F323" s="72"/>
      <c r="G323" s="34">
        <f t="shared" si="30"/>
        <v>0</v>
      </c>
      <c r="H323" s="34">
        <f t="shared" si="31"/>
        <v>0</v>
      </c>
    </row>
    <row r="324" spans="1:8" ht="14.25" customHeight="1" x14ac:dyDescent="0.2">
      <c r="A324" s="29" t="s">
        <v>636</v>
      </c>
      <c r="B324" s="30" t="s">
        <v>245</v>
      </c>
      <c r="C324" s="31" t="s">
        <v>637</v>
      </c>
      <c r="D324" s="27" t="s">
        <v>31</v>
      </c>
      <c r="E324" s="32">
        <v>39</v>
      </c>
      <c r="F324" s="72"/>
      <c r="G324" s="34">
        <f t="shared" si="30"/>
        <v>0</v>
      </c>
      <c r="H324" s="34">
        <f t="shared" si="31"/>
        <v>0</v>
      </c>
    </row>
    <row r="325" spans="1:8" ht="14.25" customHeight="1" x14ac:dyDescent="0.2">
      <c r="A325" s="29" t="s">
        <v>638</v>
      </c>
      <c r="B325" s="30" t="s">
        <v>245</v>
      </c>
      <c r="C325" s="31" t="s">
        <v>639</v>
      </c>
      <c r="D325" s="27" t="s">
        <v>31</v>
      </c>
      <c r="E325" s="32">
        <v>39</v>
      </c>
      <c r="F325" s="72"/>
      <c r="G325" s="34">
        <f t="shared" si="30"/>
        <v>0</v>
      </c>
      <c r="H325" s="34">
        <f t="shared" si="31"/>
        <v>0</v>
      </c>
    </row>
    <row r="326" spans="1:8" ht="25.5" customHeight="1" x14ac:dyDescent="0.2">
      <c r="A326" s="29" t="s">
        <v>640</v>
      </c>
      <c r="B326" s="30" t="s">
        <v>641</v>
      </c>
      <c r="C326" s="31" t="s">
        <v>642</v>
      </c>
      <c r="D326" s="27" t="s">
        <v>31</v>
      </c>
      <c r="E326" s="32">
        <v>88</v>
      </c>
      <c r="F326" s="72"/>
      <c r="G326" s="34">
        <f t="shared" si="30"/>
        <v>0</v>
      </c>
      <c r="H326" s="34">
        <f t="shared" si="31"/>
        <v>0</v>
      </c>
    </row>
    <row r="327" spans="1:8" s="49" customFormat="1" ht="14.25" customHeight="1" x14ac:dyDescent="0.25">
      <c r="A327" s="57" t="s">
        <v>643</v>
      </c>
      <c r="B327" s="25"/>
      <c r="C327" s="26" t="s">
        <v>644</v>
      </c>
      <c r="D327" s="52"/>
      <c r="E327" s="53"/>
      <c r="F327" s="54"/>
      <c r="G327" s="55"/>
      <c r="H327" s="55"/>
    </row>
    <row r="328" spans="1:8" s="49" customFormat="1" ht="51" customHeight="1" x14ac:dyDescent="0.25">
      <c r="A328" s="66" t="s">
        <v>645</v>
      </c>
      <c r="B328" s="67"/>
      <c r="C328" s="68" t="s">
        <v>646</v>
      </c>
      <c r="D328" s="52"/>
      <c r="E328" s="53"/>
      <c r="F328" s="54"/>
      <c r="G328" s="55"/>
      <c r="H328" s="55"/>
    </row>
    <row r="329" spans="1:8" ht="14.25" customHeight="1" x14ac:dyDescent="0.2">
      <c r="A329" s="29" t="s">
        <v>647</v>
      </c>
      <c r="B329" s="30" t="s">
        <v>245</v>
      </c>
      <c r="C329" s="31" t="s">
        <v>648</v>
      </c>
      <c r="D329" s="27" t="s">
        <v>102</v>
      </c>
      <c r="E329" s="32">
        <v>500</v>
      </c>
      <c r="F329" s="72"/>
      <c r="G329" s="34">
        <f t="shared" ref="G329:G334" si="32">ROUND(F329*(1+$G$7),2)</f>
        <v>0</v>
      </c>
      <c r="H329" s="34">
        <f t="shared" ref="H329:H334" si="33">ROUND(E329*G329,2)</f>
        <v>0</v>
      </c>
    </row>
    <row r="330" spans="1:8" ht="14.25" customHeight="1" x14ac:dyDescent="0.2">
      <c r="A330" s="29" t="s">
        <v>649</v>
      </c>
      <c r="B330" s="30" t="s">
        <v>245</v>
      </c>
      <c r="C330" s="31" t="s">
        <v>650</v>
      </c>
      <c r="D330" s="27" t="s">
        <v>102</v>
      </c>
      <c r="E330" s="32">
        <v>110</v>
      </c>
      <c r="F330" s="72"/>
      <c r="G330" s="34">
        <f t="shared" si="32"/>
        <v>0</v>
      </c>
      <c r="H330" s="34">
        <f t="shared" si="33"/>
        <v>0</v>
      </c>
    </row>
    <row r="331" spans="1:8" ht="14.25" customHeight="1" x14ac:dyDescent="0.2">
      <c r="A331" s="29" t="s">
        <v>651</v>
      </c>
      <c r="B331" s="30" t="s">
        <v>245</v>
      </c>
      <c r="C331" s="31" t="s">
        <v>652</v>
      </c>
      <c r="D331" s="27" t="s">
        <v>102</v>
      </c>
      <c r="E331" s="32">
        <v>361</v>
      </c>
      <c r="F331" s="72"/>
      <c r="G331" s="34">
        <f t="shared" si="32"/>
        <v>0</v>
      </c>
      <c r="H331" s="34">
        <f t="shared" si="33"/>
        <v>0</v>
      </c>
    </row>
    <row r="332" spans="1:8" ht="25.5" customHeight="1" x14ac:dyDescent="0.2">
      <c r="A332" s="29" t="s">
        <v>653</v>
      </c>
      <c r="B332" s="30">
        <v>83366</v>
      </c>
      <c r="C332" s="31" t="s">
        <v>654</v>
      </c>
      <c r="D332" s="27" t="s">
        <v>31</v>
      </c>
      <c r="E332" s="32">
        <v>1</v>
      </c>
      <c r="F332" s="72"/>
      <c r="G332" s="34">
        <f t="shared" si="32"/>
        <v>0</v>
      </c>
      <c r="H332" s="34">
        <f t="shared" si="33"/>
        <v>0</v>
      </c>
    </row>
    <row r="333" spans="1:8" ht="14.25" customHeight="1" x14ac:dyDescent="0.2">
      <c r="A333" s="29" t="s">
        <v>655</v>
      </c>
      <c r="B333" s="30">
        <v>83446</v>
      </c>
      <c r="C333" s="31" t="s">
        <v>656</v>
      </c>
      <c r="D333" s="27" t="s">
        <v>31</v>
      </c>
      <c r="E333" s="32">
        <v>14</v>
      </c>
      <c r="F333" s="72"/>
      <c r="G333" s="34">
        <f t="shared" si="32"/>
        <v>0</v>
      </c>
      <c r="H333" s="34">
        <f t="shared" si="33"/>
        <v>0</v>
      </c>
    </row>
    <row r="334" spans="1:8" ht="14.25" customHeight="1" x14ac:dyDescent="0.2">
      <c r="A334" s="29" t="s">
        <v>657</v>
      </c>
      <c r="B334" s="30">
        <v>83449</v>
      </c>
      <c r="C334" s="31" t="s">
        <v>658</v>
      </c>
      <c r="D334" s="27" t="s">
        <v>31</v>
      </c>
      <c r="E334" s="32">
        <v>8</v>
      </c>
      <c r="F334" s="72"/>
      <c r="G334" s="34">
        <f t="shared" si="32"/>
        <v>0</v>
      </c>
      <c r="H334" s="34">
        <f t="shared" si="33"/>
        <v>0</v>
      </c>
    </row>
    <row r="335" spans="1:8" ht="14.25" customHeight="1" x14ac:dyDescent="0.2">
      <c r="A335" s="29" t="s">
        <v>659</v>
      </c>
      <c r="B335" s="30"/>
      <c r="C335" s="31" t="s">
        <v>33</v>
      </c>
      <c r="D335" s="27"/>
      <c r="E335" s="32"/>
      <c r="F335" s="33"/>
      <c r="G335" s="34"/>
      <c r="H335" s="34"/>
    </row>
    <row r="336" spans="1:8" ht="25.5" customHeight="1" x14ac:dyDescent="0.2">
      <c r="A336" s="29" t="s">
        <v>660</v>
      </c>
      <c r="B336" s="30" t="s">
        <v>661</v>
      </c>
      <c r="C336" s="31" t="s">
        <v>662</v>
      </c>
      <c r="D336" s="27" t="s">
        <v>102</v>
      </c>
      <c r="E336" s="32">
        <v>80</v>
      </c>
      <c r="F336" s="72"/>
      <c r="G336" s="34">
        <f>ROUND(F336*(1+$G$7),2)</f>
        <v>0</v>
      </c>
      <c r="H336" s="34">
        <f>ROUND(E336*G336,2)</f>
        <v>0</v>
      </c>
    </row>
    <row r="337" spans="1:8" ht="38.25" customHeight="1" x14ac:dyDescent="0.2">
      <c r="A337" s="66" t="s">
        <v>663</v>
      </c>
      <c r="B337" s="67"/>
      <c r="C337" s="68" t="s">
        <v>664</v>
      </c>
      <c r="D337" s="27"/>
      <c r="E337" s="32"/>
      <c r="F337" s="33"/>
      <c r="G337" s="34"/>
      <c r="H337" s="34"/>
    </row>
    <row r="338" spans="1:8" ht="25.5" customHeight="1" x14ac:dyDescent="0.2">
      <c r="A338" s="29" t="s">
        <v>665</v>
      </c>
      <c r="B338" s="30" t="s">
        <v>666</v>
      </c>
      <c r="C338" s="31" t="s">
        <v>667</v>
      </c>
      <c r="D338" s="27" t="s">
        <v>31</v>
      </c>
      <c r="E338" s="32">
        <v>4</v>
      </c>
      <c r="F338" s="72"/>
      <c r="G338" s="34">
        <f>ROUND(F338*(1+$G$7),2)</f>
        <v>0</v>
      </c>
      <c r="H338" s="34">
        <f>ROUND(E338*G338,2)</f>
        <v>0</v>
      </c>
    </row>
    <row r="339" spans="1:8" s="49" customFormat="1" ht="51" customHeight="1" x14ac:dyDescent="0.25">
      <c r="A339" s="66" t="s">
        <v>668</v>
      </c>
      <c r="B339" s="67"/>
      <c r="C339" s="68" t="s">
        <v>669</v>
      </c>
      <c r="D339" s="52"/>
      <c r="E339" s="53"/>
      <c r="F339" s="54"/>
      <c r="G339" s="55"/>
      <c r="H339" s="55"/>
    </row>
    <row r="340" spans="1:8" ht="25.5" customHeight="1" x14ac:dyDescent="0.2">
      <c r="A340" s="29" t="s">
        <v>670</v>
      </c>
      <c r="B340" s="30" t="s">
        <v>671</v>
      </c>
      <c r="C340" s="31" t="s">
        <v>672</v>
      </c>
      <c r="D340" s="27" t="s">
        <v>102</v>
      </c>
      <c r="E340" s="32">
        <v>800</v>
      </c>
      <c r="F340" s="72"/>
      <c r="G340" s="34">
        <f>ROUND(F340*(1+$G$7),2)</f>
        <v>0</v>
      </c>
      <c r="H340" s="34">
        <f>ROUND(E340*G340,2)</f>
        <v>0</v>
      </c>
    </row>
    <row r="341" spans="1:8" ht="25.5" customHeight="1" x14ac:dyDescent="0.2">
      <c r="A341" s="29" t="s">
        <v>673</v>
      </c>
      <c r="B341" s="30" t="s">
        <v>674</v>
      </c>
      <c r="C341" s="31" t="s">
        <v>675</v>
      </c>
      <c r="D341" s="27" t="s">
        <v>102</v>
      </c>
      <c r="E341" s="32">
        <v>150</v>
      </c>
      <c r="F341" s="72"/>
      <c r="G341" s="34">
        <f>ROUND(F341*(1+$G$7),2)</f>
        <v>0</v>
      </c>
      <c r="H341" s="34">
        <f>ROUND(E341*G341,2)</f>
        <v>0</v>
      </c>
    </row>
    <row r="342" spans="1:8" s="49" customFormat="1" ht="38.25" customHeight="1" x14ac:dyDescent="0.25">
      <c r="A342" s="66" t="s">
        <v>676</v>
      </c>
      <c r="B342" s="67"/>
      <c r="C342" s="68" t="s">
        <v>677</v>
      </c>
      <c r="D342" s="52"/>
      <c r="E342" s="53"/>
      <c r="F342" s="54"/>
      <c r="G342" s="55"/>
      <c r="H342" s="55"/>
    </row>
    <row r="343" spans="1:8" ht="14.25" customHeight="1" x14ac:dyDescent="0.2">
      <c r="A343" s="29" t="s">
        <v>678</v>
      </c>
      <c r="B343" s="30" t="s">
        <v>679</v>
      </c>
      <c r="C343" s="31" t="s">
        <v>680</v>
      </c>
      <c r="D343" s="27" t="s">
        <v>31</v>
      </c>
      <c r="E343" s="32">
        <v>65</v>
      </c>
      <c r="F343" s="72"/>
      <c r="G343" s="34">
        <f>ROUND(F343*(1+$G$7),2)</f>
        <v>0</v>
      </c>
      <c r="H343" s="34">
        <f>ROUND(E343*G343,2)</f>
        <v>0</v>
      </c>
    </row>
    <row r="344" spans="1:8" ht="14.25" customHeight="1" x14ac:dyDescent="0.2">
      <c r="A344" s="29" t="s">
        <v>681</v>
      </c>
      <c r="B344" s="30" t="s">
        <v>682</v>
      </c>
      <c r="C344" s="31" t="s">
        <v>683</v>
      </c>
      <c r="D344" s="27" t="s">
        <v>31</v>
      </c>
      <c r="E344" s="32">
        <v>8</v>
      </c>
      <c r="F344" s="72"/>
      <c r="G344" s="34">
        <f>ROUND(F344*(1+$G$7),2)</f>
        <v>0</v>
      </c>
      <c r="H344" s="34">
        <f>ROUND(E344*G344,2)</f>
        <v>0</v>
      </c>
    </row>
    <row r="345" spans="1:8" s="49" customFormat="1" ht="14.25" customHeight="1" x14ac:dyDescent="0.25">
      <c r="A345" s="66" t="s">
        <v>684</v>
      </c>
      <c r="B345" s="67"/>
      <c r="C345" s="68" t="s">
        <v>685</v>
      </c>
      <c r="D345" s="52"/>
      <c r="E345" s="53"/>
      <c r="F345" s="54"/>
      <c r="G345" s="55"/>
      <c r="H345" s="55"/>
    </row>
    <row r="346" spans="1:8" ht="14.25" customHeight="1" x14ac:dyDescent="0.2">
      <c r="A346" s="29" t="s">
        <v>686</v>
      </c>
      <c r="B346" s="30" t="s">
        <v>687</v>
      </c>
      <c r="C346" s="31" t="s">
        <v>688</v>
      </c>
      <c r="D346" s="27" t="s">
        <v>31</v>
      </c>
      <c r="E346" s="32">
        <v>125</v>
      </c>
      <c r="F346" s="72"/>
      <c r="G346" s="34">
        <f t="shared" ref="G346:G354" si="34">ROUND(F346*(1+$G$7),2)</f>
        <v>0</v>
      </c>
      <c r="H346" s="34">
        <f t="shared" ref="H346:H354" si="35">ROUND(E346*G346,2)</f>
        <v>0</v>
      </c>
    </row>
    <row r="347" spans="1:8" ht="14.25" customHeight="1" x14ac:dyDescent="0.2">
      <c r="A347" s="29" t="s">
        <v>689</v>
      </c>
      <c r="B347" s="30" t="s">
        <v>690</v>
      </c>
      <c r="C347" s="31" t="s">
        <v>691</v>
      </c>
      <c r="D347" s="27" t="s">
        <v>31</v>
      </c>
      <c r="E347" s="32">
        <v>15</v>
      </c>
      <c r="F347" s="72"/>
      <c r="G347" s="34">
        <f t="shared" si="34"/>
        <v>0</v>
      </c>
      <c r="H347" s="34">
        <f t="shared" si="35"/>
        <v>0</v>
      </c>
    </row>
    <row r="348" spans="1:8" ht="14.25" customHeight="1" x14ac:dyDescent="0.2">
      <c r="A348" s="29" t="s">
        <v>692</v>
      </c>
      <c r="B348" s="30" t="s">
        <v>693</v>
      </c>
      <c r="C348" s="31" t="s">
        <v>694</v>
      </c>
      <c r="D348" s="27" t="s">
        <v>31</v>
      </c>
      <c r="E348" s="32">
        <v>46</v>
      </c>
      <c r="F348" s="72"/>
      <c r="G348" s="34">
        <f t="shared" si="34"/>
        <v>0</v>
      </c>
      <c r="H348" s="34">
        <f t="shared" si="35"/>
        <v>0</v>
      </c>
    </row>
    <row r="349" spans="1:8" ht="36" customHeight="1" x14ac:dyDescent="0.2">
      <c r="A349" s="29" t="s">
        <v>695</v>
      </c>
      <c r="B349" s="39" t="s">
        <v>696</v>
      </c>
      <c r="C349" s="31" t="s">
        <v>697</v>
      </c>
      <c r="D349" s="27" t="s">
        <v>102</v>
      </c>
      <c r="E349" s="32">
        <v>42</v>
      </c>
      <c r="F349" s="72"/>
      <c r="G349" s="34">
        <f t="shared" si="34"/>
        <v>0</v>
      </c>
      <c r="H349" s="34">
        <f t="shared" si="35"/>
        <v>0</v>
      </c>
    </row>
    <row r="350" spans="1:8" ht="14.25" customHeight="1" x14ac:dyDescent="0.2">
      <c r="A350" s="29" t="s">
        <v>698</v>
      </c>
      <c r="B350" s="30" t="s">
        <v>245</v>
      </c>
      <c r="C350" s="31" t="s">
        <v>699</v>
      </c>
      <c r="D350" s="27" t="s">
        <v>31</v>
      </c>
      <c r="E350" s="32">
        <v>1</v>
      </c>
      <c r="F350" s="72"/>
      <c r="G350" s="34">
        <f t="shared" si="34"/>
        <v>0</v>
      </c>
      <c r="H350" s="34">
        <f t="shared" si="35"/>
        <v>0</v>
      </c>
    </row>
    <row r="351" spans="1:8" ht="36" customHeight="1" x14ac:dyDescent="0.2">
      <c r="A351" s="29" t="s">
        <v>700</v>
      </c>
      <c r="B351" s="39" t="s">
        <v>701</v>
      </c>
      <c r="C351" s="31" t="s">
        <v>702</v>
      </c>
      <c r="D351" s="27" t="s">
        <v>102</v>
      </c>
      <c r="E351" s="32">
        <v>228</v>
      </c>
      <c r="F351" s="72"/>
      <c r="G351" s="34">
        <f t="shared" si="34"/>
        <v>0</v>
      </c>
      <c r="H351" s="34">
        <f t="shared" si="35"/>
        <v>0</v>
      </c>
    </row>
    <row r="352" spans="1:8" ht="36" customHeight="1" x14ac:dyDescent="0.2">
      <c r="A352" s="29" t="s">
        <v>703</v>
      </c>
      <c r="B352" s="39" t="s">
        <v>704</v>
      </c>
      <c r="C352" s="31" t="s">
        <v>705</v>
      </c>
      <c r="D352" s="27" t="s">
        <v>31</v>
      </c>
      <c r="E352" s="32">
        <v>380</v>
      </c>
      <c r="F352" s="72"/>
      <c r="G352" s="34">
        <f t="shared" si="34"/>
        <v>0</v>
      </c>
      <c r="H352" s="34">
        <f t="shared" si="35"/>
        <v>0</v>
      </c>
    </row>
    <row r="353" spans="1:8" ht="14.25" customHeight="1" x14ac:dyDescent="0.2">
      <c r="A353" s="29" t="s">
        <v>706</v>
      </c>
      <c r="B353" s="30" t="s">
        <v>245</v>
      </c>
      <c r="C353" s="31" t="s">
        <v>707</v>
      </c>
      <c r="D353" s="27" t="s">
        <v>31</v>
      </c>
      <c r="E353" s="32">
        <v>380</v>
      </c>
      <c r="F353" s="72"/>
      <c r="G353" s="34">
        <f t="shared" si="34"/>
        <v>0</v>
      </c>
      <c r="H353" s="34">
        <f t="shared" si="35"/>
        <v>0</v>
      </c>
    </row>
    <row r="354" spans="1:8" ht="14.25" customHeight="1" x14ac:dyDescent="0.2">
      <c r="A354" s="29" t="s">
        <v>708</v>
      </c>
      <c r="B354" s="30" t="s">
        <v>245</v>
      </c>
      <c r="C354" s="31" t="s">
        <v>709</v>
      </c>
      <c r="D354" s="27" t="s">
        <v>31</v>
      </c>
      <c r="E354" s="32">
        <v>39</v>
      </c>
      <c r="F354" s="72"/>
      <c r="G354" s="34">
        <f t="shared" si="34"/>
        <v>0</v>
      </c>
      <c r="H354" s="34">
        <f t="shared" si="35"/>
        <v>0</v>
      </c>
    </row>
    <row r="355" spans="1:8" s="49" customFormat="1" ht="14.25" customHeight="1" x14ac:dyDescent="0.25">
      <c r="A355" s="57" t="s">
        <v>710</v>
      </c>
      <c r="B355" s="25"/>
      <c r="C355" s="26" t="s">
        <v>711</v>
      </c>
      <c r="D355" s="52"/>
      <c r="E355" s="53"/>
      <c r="F355" s="54"/>
      <c r="G355" s="55"/>
      <c r="H355" s="55"/>
    </row>
    <row r="356" spans="1:8" s="49" customFormat="1" ht="51" customHeight="1" x14ac:dyDescent="0.25">
      <c r="A356" s="66" t="s">
        <v>712</v>
      </c>
      <c r="B356" s="67"/>
      <c r="C356" s="68" t="s">
        <v>713</v>
      </c>
      <c r="D356" s="52"/>
      <c r="E356" s="53"/>
      <c r="F356" s="54"/>
      <c r="G356" s="55"/>
      <c r="H356" s="55"/>
    </row>
    <row r="357" spans="1:8" ht="25.5" customHeight="1" x14ac:dyDescent="0.2">
      <c r="A357" s="29" t="s">
        <v>714</v>
      </c>
      <c r="B357" s="30" t="s">
        <v>715</v>
      </c>
      <c r="C357" s="31" t="s">
        <v>716</v>
      </c>
      <c r="D357" s="27" t="s">
        <v>102</v>
      </c>
      <c r="E357" s="32">
        <v>2000</v>
      </c>
      <c r="F357" s="72"/>
      <c r="G357" s="34">
        <f t="shared" ref="G357:G363" si="36">ROUND(F357*(1+$G$7),2)</f>
        <v>0</v>
      </c>
      <c r="H357" s="34">
        <f t="shared" ref="H357:H363" si="37">ROUND(E357*G357,2)</f>
        <v>0</v>
      </c>
    </row>
    <row r="358" spans="1:8" ht="25.5" customHeight="1" x14ac:dyDescent="0.2">
      <c r="A358" s="29" t="s">
        <v>717</v>
      </c>
      <c r="B358" s="30" t="s">
        <v>718</v>
      </c>
      <c r="C358" s="31" t="s">
        <v>719</v>
      </c>
      <c r="D358" s="27" t="s">
        <v>102</v>
      </c>
      <c r="E358" s="32">
        <v>3500</v>
      </c>
      <c r="F358" s="72"/>
      <c r="G358" s="34">
        <f t="shared" si="36"/>
        <v>0</v>
      </c>
      <c r="H358" s="34">
        <f t="shared" si="37"/>
        <v>0</v>
      </c>
    </row>
    <row r="359" spans="1:8" ht="25.5" customHeight="1" x14ac:dyDescent="0.2">
      <c r="A359" s="29" t="s">
        <v>720</v>
      </c>
      <c r="B359" s="30" t="s">
        <v>721</v>
      </c>
      <c r="C359" s="31" t="s">
        <v>722</v>
      </c>
      <c r="D359" s="27" t="s">
        <v>102</v>
      </c>
      <c r="E359" s="32">
        <v>300</v>
      </c>
      <c r="F359" s="72"/>
      <c r="G359" s="34">
        <f t="shared" si="36"/>
        <v>0</v>
      </c>
      <c r="H359" s="34">
        <f t="shared" si="37"/>
        <v>0</v>
      </c>
    </row>
    <row r="360" spans="1:8" ht="25.5" customHeight="1" x14ac:dyDescent="0.2">
      <c r="A360" s="29" t="s">
        <v>723</v>
      </c>
      <c r="B360" s="30" t="s">
        <v>724</v>
      </c>
      <c r="C360" s="31" t="s">
        <v>725</v>
      </c>
      <c r="D360" s="27" t="s">
        <v>102</v>
      </c>
      <c r="E360" s="32">
        <v>280</v>
      </c>
      <c r="F360" s="72"/>
      <c r="G360" s="34">
        <f t="shared" si="36"/>
        <v>0</v>
      </c>
      <c r="H360" s="34">
        <f t="shared" si="37"/>
        <v>0</v>
      </c>
    </row>
    <row r="361" spans="1:8" ht="25.5" customHeight="1" x14ac:dyDescent="0.2">
      <c r="A361" s="29" t="s">
        <v>726</v>
      </c>
      <c r="B361" s="30" t="s">
        <v>727</v>
      </c>
      <c r="C361" s="31" t="s">
        <v>728</v>
      </c>
      <c r="D361" s="27" t="s">
        <v>102</v>
      </c>
      <c r="E361" s="32">
        <v>120</v>
      </c>
      <c r="F361" s="72"/>
      <c r="G361" s="34">
        <f t="shared" si="36"/>
        <v>0</v>
      </c>
      <c r="H361" s="34">
        <f t="shared" si="37"/>
        <v>0</v>
      </c>
    </row>
    <row r="362" spans="1:8" ht="25.5" customHeight="1" x14ac:dyDescent="0.2">
      <c r="A362" s="29" t="s">
        <v>729</v>
      </c>
      <c r="B362" s="30" t="s">
        <v>730</v>
      </c>
      <c r="C362" s="31" t="s">
        <v>731</v>
      </c>
      <c r="D362" s="27" t="s">
        <v>102</v>
      </c>
      <c r="E362" s="32">
        <v>20</v>
      </c>
      <c r="F362" s="72"/>
      <c r="G362" s="34">
        <f t="shared" si="36"/>
        <v>0</v>
      </c>
      <c r="H362" s="34">
        <f t="shared" si="37"/>
        <v>0</v>
      </c>
    </row>
    <row r="363" spans="1:8" ht="25.5" customHeight="1" x14ac:dyDescent="0.2">
      <c r="A363" s="29" t="s">
        <v>732</v>
      </c>
      <c r="B363" s="30" t="s">
        <v>733</v>
      </c>
      <c r="C363" s="31" t="s">
        <v>734</v>
      </c>
      <c r="D363" s="27" t="s">
        <v>102</v>
      </c>
      <c r="E363" s="32">
        <v>140</v>
      </c>
      <c r="F363" s="72"/>
      <c r="G363" s="34">
        <f t="shared" si="36"/>
        <v>0</v>
      </c>
      <c r="H363" s="34">
        <f t="shared" si="37"/>
        <v>0</v>
      </c>
    </row>
    <row r="364" spans="1:8" s="49" customFormat="1" ht="51" customHeight="1" x14ac:dyDescent="0.25">
      <c r="A364" s="66" t="s">
        <v>735</v>
      </c>
      <c r="B364" s="67"/>
      <c r="C364" s="68" t="s">
        <v>736</v>
      </c>
      <c r="D364" s="52"/>
      <c r="E364" s="53"/>
      <c r="F364" s="54"/>
      <c r="G364" s="46"/>
      <c r="H364" s="55"/>
    </row>
    <row r="365" spans="1:8" ht="25.5" customHeight="1" x14ac:dyDescent="0.2">
      <c r="A365" s="29" t="s">
        <v>737</v>
      </c>
      <c r="B365" s="30" t="s">
        <v>738</v>
      </c>
      <c r="C365" s="31" t="s">
        <v>739</v>
      </c>
      <c r="D365" s="27" t="s">
        <v>102</v>
      </c>
      <c r="E365" s="32">
        <v>2800</v>
      </c>
      <c r="F365" s="72"/>
      <c r="G365" s="34">
        <f t="shared" ref="G365:G373" si="38">ROUND(F365*(1+$G$7),2)</f>
        <v>0</v>
      </c>
      <c r="H365" s="34">
        <f t="shared" ref="H365:H373" si="39">ROUND(E365*G365,2)</f>
        <v>0</v>
      </c>
    </row>
    <row r="366" spans="1:8" ht="25.5" customHeight="1" x14ac:dyDescent="0.2">
      <c r="A366" s="29" t="s">
        <v>740</v>
      </c>
      <c r="B366" s="30" t="s">
        <v>741</v>
      </c>
      <c r="C366" s="31" t="s">
        <v>742</v>
      </c>
      <c r="D366" s="27" t="s">
        <v>102</v>
      </c>
      <c r="E366" s="32">
        <v>120</v>
      </c>
      <c r="F366" s="72"/>
      <c r="G366" s="34">
        <f t="shared" si="38"/>
        <v>0</v>
      </c>
      <c r="H366" s="34">
        <f t="shared" si="39"/>
        <v>0</v>
      </c>
    </row>
    <row r="367" spans="1:8" ht="25.5" customHeight="1" x14ac:dyDescent="0.2">
      <c r="A367" s="29" t="s">
        <v>743</v>
      </c>
      <c r="B367" s="30" t="s">
        <v>744</v>
      </c>
      <c r="C367" s="31" t="s">
        <v>745</v>
      </c>
      <c r="D367" s="27" t="s">
        <v>102</v>
      </c>
      <c r="E367" s="32">
        <v>950</v>
      </c>
      <c r="F367" s="72"/>
      <c r="G367" s="34">
        <f t="shared" si="38"/>
        <v>0</v>
      </c>
      <c r="H367" s="34">
        <f t="shared" si="39"/>
        <v>0</v>
      </c>
    </row>
    <row r="368" spans="1:8" ht="25.5" customHeight="1" x14ac:dyDescent="0.2">
      <c r="A368" s="29" t="s">
        <v>746</v>
      </c>
      <c r="B368" s="30" t="s">
        <v>747</v>
      </c>
      <c r="C368" s="31" t="s">
        <v>748</v>
      </c>
      <c r="D368" s="27" t="s">
        <v>102</v>
      </c>
      <c r="E368" s="32">
        <v>460</v>
      </c>
      <c r="F368" s="72"/>
      <c r="G368" s="34">
        <f t="shared" si="38"/>
        <v>0</v>
      </c>
      <c r="H368" s="34">
        <f t="shared" si="39"/>
        <v>0</v>
      </c>
    </row>
    <row r="369" spans="1:8" ht="25.5" customHeight="1" x14ac:dyDescent="0.2">
      <c r="A369" s="29" t="s">
        <v>749</v>
      </c>
      <c r="B369" s="30" t="s">
        <v>750</v>
      </c>
      <c r="C369" s="31" t="s">
        <v>751</v>
      </c>
      <c r="D369" s="27" t="s">
        <v>102</v>
      </c>
      <c r="E369" s="32">
        <v>60</v>
      </c>
      <c r="F369" s="72"/>
      <c r="G369" s="34">
        <f t="shared" si="38"/>
        <v>0</v>
      </c>
      <c r="H369" s="34">
        <f t="shared" si="39"/>
        <v>0</v>
      </c>
    </row>
    <row r="370" spans="1:8" ht="25.5" customHeight="1" x14ac:dyDescent="0.2">
      <c r="A370" s="29" t="s">
        <v>752</v>
      </c>
      <c r="B370" s="30" t="s">
        <v>753</v>
      </c>
      <c r="C370" s="31" t="s">
        <v>754</v>
      </c>
      <c r="D370" s="27" t="s">
        <v>102</v>
      </c>
      <c r="E370" s="32">
        <v>80</v>
      </c>
      <c r="F370" s="72"/>
      <c r="G370" s="34">
        <f t="shared" si="38"/>
        <v>0</v>
      </c>
      <c r="H370" s="34">
        <f t="shared" si="39"/>
        <v>0</v>
      </c>
    </row>
    <row r="371" spans="1:8" ht="25.5" customHeight="1" x14ac:dyDescent="0.2">
      <c r="A371" s="29" t="s">
        <v>755</v>
      </c>
      <c r="B371" s="30" t="s">
        <v>756</v>
      </c>
      <c r="C371" s="31" t="s">
        <v>757</v>
      </c>
      <c r="D371" s="27" t="s">
        <v>102</v>
      </c>
      <c r="E371" s="32">
        <v>300</v>
      </c>
      <c r="F371" s="72"/>
      <c r="G371" s="34">
        <f t="shared" si="38"/>
        <v>0</v>
      </c>
      <c r="H371" s="34">
        <f t="shared" si="39"/>
        <v>0</v>
      </c>
    </row>
    <row r="372" spans="1:8" ht="14.25" customHeight="1" x14ac:dyDescent="0.2">
      <c r="A372" s="29" t="s">
        <v>758</v>
      </c>
      <c r="B372" s="30" t="s">
        <v>245</v>
      </c>
      <c r="C372" s="31" t="s">
        <v>759</v>
      </c>
      <c r="D372" s="27" t="s">
        <v>31</v>
      </c>
      <c r="E372" s="32">
        <v>55</v>
      </c>
      <c r="F372" s="72"/>
      <c r="G372" s="34">
        <f t="shared" si="38"/>
        <v>0</v>
      </c>
      <c r="H372" s="34">
        <f t="shared" si="39"/>
        <v>0</v>
      </c>
    </row>
    <row r="373" spans="1:8" ht="14.25" customHeight="1" x14ac:dyDescent="0.2">
      <c r="A373" s="29" t="s">
        <v>760</v>
      </c>
      <c r="B373" s="30" t="s">
        <v>245</v>
      </c>
      <c r="C373" s="31" t="s">
        <v>761</v>
      </c>
      <c r="D373" s="27" t="s">
        <v>102</v>
      </c>
      <c r="E373" s="32">
        <v>600</v>
      </c>
      <c r="F373" s="72"/>
      <c r="G373" s="34">
        <f t="shared" si="38"/>
        <v>0</v>
      </c>
      <c r="H373" s="34">
        <f t="shared" si="39"/>
        <v>0</v>
      </c>
    </row>
    <row r="374" spans="1:8" s="49" customFormat="1" ht="14.25" customHeight="1" x14ac:dyDescent="0.25">
      <c r="A374" s="57" t="s">
        <v>762</v>
      </c>
      <c r="B374" s="25"/>
      <c r="C374" s="26" t="s">
        <v>763</v>
      </c>
      <c r="D374" s="52"/>
      <c r="E374" s="53"/>
      <c r="F374" s="54"/>
      <c r="G374" s="55"/>
      <c r="H374" s="55"/>
    </row>
    <row r="375" spans="1:8" s="49" customFormat="1" ht="14.25" customHeight="1" x14ac:dyDescent="0.25">
      <c r="A375" s="66" t="s">
        <v>764</v>
      </c>
      <c r="B375" s="67"/>
      <c r="C375" s="68" t="s">
        <v>765</v>
      </c>
      <c r="D375" s="52"/>
      <c r="E375" s="53"/>
      <c r="F375" s="54"/>
      <c r="G375" s="55"/>
      <c r="H375" s="55"/>
    </row>
    <row r="376" spans="1:8" ht="25.5" customHeight="1" x14ac:dyDescent="0.2">
      <c r="A376" s="29" t="s">
        <v>766</v>
      </c>
      <c r="B376" s="30">
        <v>72337</v>
      </c>
      <c r="C376" s="31" t="s">
        <v>767</v>
      </c>
      <c r="D376" s="27" t="s">
        <v>31</v>
      </c>
      <c r="E376" s="32">
        <v>18</v>
      </c>
      <c r="F376" s="72"/>
      <c r="G376" s="34">
        <f>ROUND(F376*(1+$G$7),2)</f>
        <v>0</v>
      </c>
      <c r="H376" s="34">
        <f>ROUND(E376*G376,2)</f>
        <v>0</v>
      </c>
    </row>
    <row r="377" spans="1:8" ht="14.25" customHeight="1" x14ac:dyDescent="0.2">
      <c r="A377" s="29" t="s">
        <v>768</v>
      </c>
      <c r="B377" s="30" t="s">
        <v>687</v>
      </c>
      <c r="C377" s="31" t="s">
        <v>688</v>
      </c>
      <c r="D377" s="27" t="s">
        <v>31</v>
      </c>
      <c r="E377" s="32">
        <v>18</v>
      </c>
      <c r="F377" s="72"/>
      <c r="G377" s="34">
        <f>ROUND(F377*(1+$G$7),2)</f>
        <v>0</v>
      </c>
      <c r="H377" s="34">
        <f>ROUND(E377*G377,2)</f>
        <v>0</v>
      </c>
    </row>
    <row r="378" spans="1:8" ht="25.5" customHeight="1" x14ac:dyDescent="0.2">
      <c r="A378" s="29" t="s">
        <v>769</v>
      </c>
      <c r="B378" s="30" t="s">
        <v>245</v>
      </c>
      <c r="C378" s="31" t="s">
        <v>770</v>
      </c>
      <c r="D378" s="27" t="s">
        <v>31</v>
      </c>
      <c r="E378" s="32">
        <v>4</v>
      </c>
      <c r="F378" s="72"/>
      <c r="G378" s="34">
        <f>ROUND(F378*(1+$G$7),2)</f>
        <v>0</v>
      </c>
      <c r="H378" s="34">
        <f>ROUND(E378*G378,2)</f>
        <v>0</v>
      </c>
    </row>
    <row r="379" spans="1:8" ht="25.5" customHeight="1" x14ac:dyDescent="0.2">
      <c r="A379" s="29" t="s">
        <v>771</v>
      </c>
      <c r="B379" s="30" t="s">
        <v>245</v>
      </c>
      <c r="C379" s="31" t="s">
        <v>772</v>
      </c>
      <c r="D379" s="27" t="s">
        <v>31</v>
      </c>
      <c r="E379" s="32">
        <v>4</v>
      </c>
      <c r="F379" s="72"/>
      <c r="G379" s="34">
        <f>ROUND(F379*(1+$G$7),2)</f>
        <v>0</v>
      </c>
      <c r="H379" s="34">
        <f>ROUND(E379*G379,2)</f>
        <v>0</v>
      </c>
    </row>
    <row r="380" spans="1:8" ht="14.25" customHeight="1" x14ac:dyDescent="0.2">
      <c r="A380" s="29" t="s">
        <v>773</v>
      </c>
      <c r="B380" s="30" t="s">
        <v>245</v>
      </c>
      <c r="C380" s="31" t="s">
        <v>774</v>
      </c>
      <c r="D380" s="27" t="s">
        <v>31</v>
      </c>
      <c r="E380" s="32">
        <v>4</v>
      </c>
      <c r="F380" s="72"/>
      <c r="G380" s="34">
        <f>ROUND(F380*(1+$G$7),2)</f>
        <v>0</v>
      </c>
      <c r="H380" s="34">
        <f>ROUND(E380*G380,2)</f>
        <v>0</v>
      </c>
    </row>
    <row r="381" spans="1:8" s="49" customFormat="1" ht="38.25" customHeight="1" x14ac:dyDescent="0.25">
      <c r="A381" s="66" t="s">
        <v>775</v>
      </c>
      <c r="B381" s="67"/>
      <c r="C381" s="68" t="s">
        <v>776</v>
      </c>
      <c r="D381" s="52"/>
      <c r="E381" s="53"/>
      <c r="F381" s="54"/>
      <c r="G381" s="55"/>
      <c r="H381" s="55"/>
    </row>
    <row r="382" spans="1:8" ht="25.5" customHeight="1" x14ac:dyDescent="0.2">
      <c r="A382" s="29" t="s">
        <v>777</v>
      </c>
      <c r="B382" s="30" t="s">
        <v>661</v>
      </c>
      <c r="C382" s="31" t="s">
        <v>662</v>
      </c>
      <c r="D382" s="27" t="s">
        <v>102</v>
      </c>
      <c r="E382" s="32">
        <v>120</v>
      </c>
      <c r="F382" s="72"/>
      <c r="G382" s="34">
        <f>ROUND(F382*(1+$G$7),2)</f>
        <v>0</v>
      </c>
      <c r="H382" s="34">
        <f>ROUND(E382*G382,2)</f>
        <v>0</v>
      </c>
    </row>
    <row r="383" spans="1:8" s="49" customFormat="1" ht="38.25" customHeight="1" x14ac:dyDescent="0.25">
      <c r="A383" s="66" t="s">
        <v>778</v>
      </c>
      <c r="B383" s="67"/>
      <c r="C383" s="68" t="s">
        <v>664</v>
      </c>
      <c r="D383" s="52"/>
      <c r="E383" s="53"/>
      <c r="F383" s="54"/>
      <c r="G383" s="55"/>
      <c r="H383" s="55"/>
    </row>
    <row r="384" spans="1:8" ht="25.5" customHeight="1" x14ac:dyDescent="0.2">
      <c r="A384" s="29" t="s">
        <v>779</v>
      </c>
      <c r="B384" s="30" t="s">
        <v>666</v>
      </c>
      <c r="C384" s="31" t="s">
        <v>667</v>
      </c>
      <c r="D384" s="27" t="s">
        <v>31</v>
      </c>
      <c r="E384" s="32">
        <v>12</v>
      </c>
      <c r="F384" s="72"/>
      <c r="G384" s="34">
        <f>ROUND(F384*(1+$G$7),2)</f>
        <v>0</v>
      </c>
      <c r="H384" s="34">
        <f>ROUND(E384*G384,2)</f>
        <v>0</v>
      </c>
    </row>
    <row r="385" spans="1:8" s="49" customFormat="1" ht="51" customHeight="1" x14ac:dyDescent="0.25">
      <c r="A385" s="66" t="s">
        <v>780</v>
      </c>
      <c r="B385" s="67"/>
      <c r="C385" s="68" t="s">
        <v>669</v>
      </c>
      <c r="D385" s="52"/>
      <c r="E385" s="53"/>
      <c r="F385" s="54"/>
      <c r="G385" s="55"/>
      <c r="H385" s="55"/>
    </row>
    <row r="386" spans="1:8" ht="25.5" customHeight="1" x14ac:dyDescent="0.2">
      <c r="A386" s="29" t="s">
        <v>781</v>
      </c>
      <c r="B386" s="30" t="s">
        <v>782</v>
      </c>
      <c r="C386" s="31" t="s">
        <v>672</v>
      </c>
      <c r="D386" s="27" t="s">
        <v>102</v>
      </c>
      <c r="E386" s="32">
        <v>40</v>
      </c>
      <c r="F386" s="72"/>
      <c r="G386" s="34">
        <f>ROUND(F386*(1+$G$7),2)</f>
        <v>0</v>
      </c>
      <c r="H386" s="34">
        <f>ROUND(E386*G386,2)</f>
        <v>0</v>
      </c>
    </row>
    <row r="387" spans="1:8" ht="25.5" customHeight="1" x14ac:dyDescent="0.2">
      <c r="A387" s="29" t="s">
        <v>783</v>
      </c>
      <c r="B387" s="30" t="s">
        <v>784</v>
      </c>
      <c r="C387" s="31" t="s">
        <v>675</v>
      </c>
      <c r="D387" s="27" t="s">
        <v>102</v>
      </c>
      <c r="E387" s="32">
        <v>120</v>
      </c>
      <c r="F387" s="72"/>
      <c r="G387" s="34">
        <f>ROUND(F387*(1+$G$7),2)</f>
        <v>0</v>
      </c>
      <c r="H387" s="34">
        <f>ROUND(E387*G387,2)</f>
        <v>0</v>
      </c>
    </row>
    <row r="388" spans="1:8" s="49" customFormat="1" ht="38.25" customHeight="1" x14ac:dyDescent="0.25">
      <c r="A388" s="66" t="s">
        <v>785</v>
      </c>
      <c r="B388" s="67"/>
      <c r="C388" s="68" t="s">
        <v>677</v>
      </c>
      <c r="D388" s="52"/>
      <c r="E388" s="53"/>
      <c r="F388" s="54"/>
      <c r="G388" s="55"/>
      <c r="H388" s="55"/>
    </row>
    <row r="389" spans="1:8" ht="14.25" customHeight="1" x14ac:dyDescent="0.2">
      <c r="A389" s="29" t="s">
        <v>786</v>
      </c>
      <c r="B389" s="30" t="s">
        <v>679</v>
      </c>
      <c r="C389" s="31" t="s">
        <v>680</v>
      </c>
      <c r="D389" s="27" t="s">
        <v>31</v>
      </c>
      <c r="E389" s="32">
        <v>8</v>
      </c>
      <c r="F389" s="72"/>
      <c r="G389" s="34">
        <f t="shared" ref="G389:G394" si="40">ROUND(F389*(1+$G$7),2)</f>
        <v>0</v>
      </c>
      <c r="H389" s="34">
        <f t="shared" ref="H389:H394" si="41">ROUND(E389*G389,2)</f>
        <v>0</v>
      </c>
    </row>
    <row r="390" spans="1:8" ht="14.25" customHeight="1" x14ac:dyDescent="0.2">
      <c r="A390" s="29" t="s">
        <v>787</v>
      </c>
      <c r="B390" s="30" t="s">
        <v>682</v>
      </c>
      <c r="C390" s="31" t="s">
        <v>788</v>
      </c>
      <c r="D390" s="27" t="s">
        <v>31</v>
      </c>
      <c r="E390" s="32">
        <v>18</v>
      </c>
      <c r="F390" s="72"/>
      <c r="G390" s="34">
        <f t="shared" si="40"/>
        <v>0</v>
      </c>
      <c r="H390" s="34">
        <f t="shared" si="41"/>
        <v>0</v>
      </c>
    </row>
    <row r="391" spans="1:8" ht="38.25" customHeight="1" x14ac:dyDescent="0.2">
      <c r="A391" s="29" t="s">
        <v>789</v>
      </c>
      <c r="B391" s="30">
        <v>83371</v>
      </c>
      <c r="C391" s="31" t="s">
        <v>790</v>
      </c>
      <c r="D391" s="27" t="s">
        <v>31</v>
      </c>
      <c r="E391" s="32">
        <v>4</v>
      </c>
      <c r="F391" s="72"/>
      <c r="G391" s="34">
        <f t="shared" si="40"/>
        <v>0</v>
      </c>
      <c r="H391" s="34">
        <f t="shared" si="41"/>
        <v>0</v>
      </c>
    </row>
    <row r="392" spans="1:8" ht="38.25" customHeight="1" x14ac:dyDescent="0.2">
      <c r="A392" s="29" t="s">
        <v>791</v>
      </c>
      <c r="B392" s="30">
        <v>83369</v>
      </c>
      <c r="C392" s="31" t="s">
        <v>792</v>
      </c>
      <c r="D392" s="27" t="s">
        <v>793</v>
      </c>
      <c r="E392" s="32">
        <v>1</v>
      </c>
      <c r="F392" s="72"/>
      <c r="G392" s="34">
        <f t="shared" si="40"/>
        <v>0</v>
      </c>
      <c r="H392" s="34">
        <f t="shared" si="41"/>
        <v>0</v>
      </c>
    </row>
    <row r="393" spans="1:8" ht="25.5" customHeight="1" x14ac:dyDescent="0.2">
      <c r="A393" s="29" t="s">
        <v>794</v>
      </c>
      <c r="B393" s="30" t="s">
        <v>245</v>
      </c>
      <c r="C393" s="31" t="s">
        <v>795</v>
      </c>
      <c r="D393" s="27" t="s">
        <v>31</v>
      </c>
      <c r="E393" s="32">
        <v>2</v>
      </c>
      <c r="F393" s="72"/>
      <c r="G393" s="34">
        <f t="shared" si="40"/>
        <v>0</v>
      </c>
      <c r="H393" s="34">
        <f t="shared" si="41"/>
        <v>0</v>
      </c>
    </row>
    <row r="394" spans="1:8" ht="14.25" customHeight="1" x14ac:dyDescent="0.2">
      <c r="A394" s="29" t="s">
        <v>796</v>
      </c>
      <c r="B394" s="30" t="s">
        <v>245</v>
      </c>
      <c r="C394" s="31" t="s">
        <v>797</v>
      </c>
      <c r="D394" s="27" t="s">
        <v>31</v>
      </c>
      <c r="E394" s="32">
        <v>6</v>
      </c>
      <c r="F394" s="72"/>
      <c r="G394" s="34">
        <f t="shared" si="40"/>
        <v>0</v>
      </c>
      <c r="H394" s="34">
        <f t="shared" si="41"/>
        <v>0</v>
      </c>
    </row>
    <row r="395" spans="1:8" ht="14.25" customHeight="1" x14ac:dyDescent="0.2">
      <c r="A395" s="29" t="s">
        <v>798</v>
      </c>
      <c r="B395" s="30"/>
      <c r="C395" s="31" t="s">
        <v>33</v>
      </c>
      <c r="D395" s="27"/>
      <c r="E395" s="32"/>
      <c r="F395" s="33"/>
      <c r="G395" s="34"/>
      <c r="H395" s="34"/>
    </row>
    <row r="396" spans="1:8" ht="25.5" customHeight="1" x14ac:dyDescent="0.2">
      <c r="A396" s="29" t="s">
        <v>799</v>
      </c>
      <c r="B396" s="30">
        <v>88547</v>
      </c>
      <c r="C396" s="31" t="s">
        <v>800</v>
      </c>
      <c r="D396" s="27" t="s">
        <v>31</v>
      </c>
      <c r="E396" s="32">
        <v>12</v>
      </c>
      <c r="F396" s="72"/>
      <c r="G396" s="34">
        <f>ROUND(F396*(1+$G$7),2)</f>
        <v>0</v>
      </c>
      <c r="H396" s="34">
        <f>ROUND(E396*G396,2)</f>
        <v>0</v>
      </c>
    </row>
    <row r="397" spans="1:8" ht="14.25" customHeight="1" x14ac:dyDescent="0.2">
      <c r="A397" s="57" t="s">
        <v>801</v>
      </c>
      <c r="B397" s="25"/>
      <c r="C397" s="26" t="s">
        <v>802</v>
      </c>
      <c r="D397" s="27"/>
      <c r="E397" s="32"/>
      <c r="F397" s="33"/>
      <c r="G397" s="34"/>
      <c r="H397" s="34"/>
    </row>
    <row r="398" spans="1:8" ht="14.25" customHeight="1" x14ac:dyDescent="0.2">
      <c r="A398" s="29" t="s">
        <v>803</v>
      </c>
      <c r="B398" s="30" t="s">
        <v>245</v>
      </c>
      <c r="C398" s="31" t="s">
        <v>804</v>
      </c>
      <c r="D398" s="27" t="s">
        <v>31</v>
      </c>
      <c r="E398" s="32">
        <v>1</v>
      </c>
      <c r="F398" s="72"/>
      <c r="G398" s="34">
        <f t="shared" ref="G398:G405" si="42">ROUND(F398*(1+$G$7),2)</f>
        <v>0</v>
      </c>
      <c r="H398" s="34">
        <f t="shared" ref="H398:H405" si="43">ROUND(E398*G398,2)</f>
        <v>0</v>
      </c>
    </row>
    <row r="399" spans="1:8" ht="14.25" customHeight="1" x14ac:dyDescent="0.2">
      <c r="A399" s="29" t="s">
        <v>805</v>
      </c>
      <c r="B399" s="30" t="s">
        <v>245</v>
      </c>
      <c r="C399" s="31" t="s">
        <v>806</v>
      </c>
      <c r="D399" s="27" t="s">
        <v>31</v>
      </c>
      <c r="E399" s="32">
        <v>1</v>
      </c>
      <c r="F399" s="72"/>
      <c r="G399" s="34">
        <f t="shared" si="42"/>
        <v>0</v>
      </c>
      <c r="H399" s="34">
        <f t="shared" si="43"/>
        <v>0</v>
      </c>
    </row>
    <row r="400" spans="1:8" ht="14.25" customHeight="1" x14ac:dyDescent="0.2">
      <c r="A400" s="29" t="s">
        <v>807</v>
      </c>
      <c r="B400" s="30" t="s">
        <v>245</v>
      </c>
      <c r="C400" s="31" t="s">
        <v>808</v>
      </c>
      <c r="D400" s="27" t="s">
        <v>31</v>
      </c>
      <c r="E400" s="32">
        <v>1</v>
      </c>
      <c r="F400" s="72"/>
      <c r="G400" s="34">
        <f t="shared" si="42"/>
        <v>0</v>
      </c>
      <c r="H400" s="34">
        <f t="shared" si="43"/>
        <v>0</v>
      </c>
    </row>
    <row r="401" spans="1:8" ht="14.25" customHeight="1" x14ac:dyDescent="0.2">
      <c r="A401" s="29" t="s">
        <v>809</v>
      </c>
      <c r="B401" s="30" t="s">
        <v>245</v>
      </c>
      <c r="C401" s="31" t="s">
        <v>810</v>
      </c>
      <c r="D401" s="27" t="s">
        <v>31</v>
      </c>
      <c r="E401" s="32">
        <v>1</v>
      </c>
      <c r="F401" s="72"/>
      <c r="G401" s="34">
        <f t="shared" si="42"/>
        <v>0</v>
      </c>
      <c r="H401" s="34">
        <f t="shared" si="43"/>
        <v>0</v>
      </c>
    </row>
    <row r="402" spans="1:8" ht="14.25" customHeight="1" x14ac:dyDescent="0.2">
      <c r="A402" s="29" t="s">
        <v>811</v>
      </c>
      <c r="B402" s="30" t="s">
        <v>245</v>
      </c>
      <c r="C402" s="31" t="s">
        <v>812</v>
      </c>
      <c r="D402" s="27" t="s">
        <v>31</v>
      </c>
      <c r="E402" s="32">
        <v>1</v>
      </c>
      <c r="F402" s="72"/>
      <c r="G402" s="34">
        <f t="shared" si="42"/>
        <v>0</v>
      </c>
      <c r="H402" s="34">
        <f t="shared" si="43"/>
        <v>0</v>
      </c>
    </row>
    <row r="403" spans="1:8" ht="14.25" customHeight="1" x14ac:dyDescent="0.2">
      <c r="A403" s="29" t="s">
        <v>813</v>
      </c>
      <c r="B403" s="30" t="s">
        <v>245</v>
      </c>
      <c r="C403" s="31" t="s">
        <v>814</v>
      </c>
      <c r="D403" s="27" t="s">
        <v>31</v>
      </c>
      <c r="E403" s="32">
        <v>1</v>
      </c>
      <c r="F403" s="72"/>
      <c r="G403" s="34">
        <f t="shared" si="42"/>
        <v>0</v>
      </c>
      <c r="H403" s="34">
        <f t="shared" si="43"/>
        <v>0</v>
      </c>
    </row>
    <row r="404" spans="1:8" ht="14.25" customHeight="1" x14ac:dyDescent="0.2">
      <c r="A404" s="29" t="s">
        <v>815</v>
      </c>
      <c r="B404" s="30" t="s">
        <v>245</v>
      </c>
      <c r="C404" s="31" t="s">
        <v>816</v>
      </c>
      <c r="D404" s="27" t="s">
        <v>31</v>
      </c>
      <c r="E404" s="32">
        <v>1</v>
      </c>
      <c r="F404" s="72"/>
      <c r="G404" s="34">
        <f t="shared" si="42"/>
        <v>0</v>
      </c>
      <c r="H404" s="34">
        <f t="shared" si="43"/>
        <v>0</v>
      </c>
    </row>
    <row r="405" spans="1:8" ht="14.25" customHeight="1" x14ac:dyDescent="0.2">
      <c r="A405" s="29" t="s">
        <v>817</v>
      </c>
      <c r="B405" s="30" t="s">
        <v>245</v>
      </c>
      <c r="C405" s="31" t="s">
        <v>818</v>
      </c>
      <c r="D405" s="27" t="s">
        <v>31</v>
      </c>
      <c r="E405" s="32">
        <v>1</v>
      </c>
      <c r="F405" s="72"/>
      <c r="G405" s="34">
        <f t="shared" si="42"/>
        <v>0</v>
      </c>
      <c r="H405" s="34">
        <f t="shared" si="43"/>
        <v>0</v>
      </c>
    </row>
    <row r="406" spans="1:8" s="49" customFormat="1" ht="14.25" customHeight="1" x14ac:dyDescent="0.25">
      <c r="A406" s="57" t="s">
        <v>819</v>
      </c>
      <c r="B406" s="25"/>
      <c r="C406" s="26" t="s">
        <v>820</v>
      </c>
      <c r="D406" s="52"/>
      <c r="E406" s="53"/>
      <c r="F406" s="54"/>
      <c r="G406" s="55"/>
      <c r="H406" s="55"/>
    </row>
    <row r="407" spans="1:8" ht="14.25" customHeight="1" x14ac:dyDescent="0.2">
      <c r="A407" s="29" t="s">
        <v>821</v>
      </c>
      <c r="B407" s="30">
        <v>72253</v>
      </c>
      <c r="C407" s="31" t="s">
        <v>822</v>
      </c>
      <c r="D407" s="27" t="s">
        <v>102</v>
      </c>
      <c r="E407" s="32">
        <v>440</v>
      </c>
      <c r="F407" s="72"/>
      <c r="G407" s="34">
        <f t="shared" ref="G407:G413" si="44">ROUND(F407*(1+$G$7),2)</f>
        <v>0</v>
      </c>
      <c r="H407" s="34">
        <f t="shared" ref="H407:H413" si="45">ROUND(E407*G407,2)</f>
        <v>0</v>
      </c>
    </row>
    <row r="408" spans="1:8" ht="14.25" customHeight="1" x14ac:dyDescent="0.2">
      <c r="A408" s="29" t="s">
        <v>823</v>
      </c>
      <c r="B408" s="30">
        <v>72254</v>
      </c>
      <c r="C408" s="31" t="s">
        <v>824</v>
      </c>
      <c r="D408" s="27" t="s">
        <v>102</v>
      </c>
      <c r="E408" s="32">
        <v>200</v>
      </c>
      <c r="F408" s="72"/>
      <c r="G408" s="34">
        <f t="shared" si="44"/>
        <v>0</v>
      </c>
      <c r="H408" s="34">
        <f t="shared" si="45"/>
        <v>0</v>
      </c>
    </row>
    <row r="409" spans="1:8" ht="14.25" customHeight="1" x14ac:dyDescent="0.2">
      <c r="A409" s="29" t="s">
        <v>825</v>
      </c>
      <c r="B409" s="30" t="s">
        <v>826</v>
      </c>
      <c r="C409" s="31" t="s">
        <v>827</v>
      </c>
      <c r="D409" s="27" t="s">
        <v>828</v>
      </c>
      <c r="E409" s="32">
        <v>88</v>
      </c>
      <c r="F409" s="72"/>
      <c r="G409" s="34">
        <f t="shared" si="44"/>
        <v>0</v>
      </c>
      <c r="H409" s="34">
        <f t="shared" si="45"/>
        <v>0</v>
      </c>
    </row>
    <row r="410" spans="1:8" ht="14.25" customHeight="1" x14ac:dyDescent="0.2">
      <c r="A410" s="29" t="s">
        <v>829</v>
      </c>
      <c r="B410" s="30">
        <v>68069</v>
      </c>
      <c r="C410" s="31" t="s">
        <v>830</v>
      </c>
      <c r="D410" s="27" t="s">
        <v>31</v>
      </c>
      <c r="E410" s="32">
        <v>22</v>
      </c>
      <c r="F410" s="72"/>
      <c r="G410" s="34">
        <f t="shared" si="44"/>
        <v>0</v>
      </c>
      <c r="H410" s="34">
        <f t="shared" si="45"/>
        <v>0</v>
      </c>
    </row>
    <row r="411" spans="1:8" ht="38.25" customHeight="1" x14ac:dyDescent="0.2">
      <c r="A411" s="29" t="s">
        <v>831</v>
      </c>
      <c r="B411" s="73" t="s">
        <v>832</v>
      </c>
      <c r="C411" s="31" t="s">
        <v>833</v>
      </c>
      <c r="D411" s="27" t="s">
        <v>31</v>
      </c>
      <c r="E411" s="32">
        <v>76</v>
      </c>
      <c r="F411" s="72"/>
      <c r="G411" s="34">
        <f t="shared" si="44"/>
        <v>0</v>
      </c>
      <c r="H411" s="34">
        <f t="shared" si="45"/>
        <v>0</v>
      </c>
    </row>
    <row r="412" spans="1:8" ht="25.5" customHeight="1" x14ac:dyDescent="0.2">
      <c r="A412" s="29" t="s">
        <v>834</v>
      </c>
      <c r="B412" s="30">
        <v>72272</v>
      </c>
      <c r="C412" s="31" t="s">
        <v>835</v>
      </c>
      <c r="D412" s="27" t="s">
        <v>31</v>
      </c>
      <c r="E412" s="32">
        <v>40</v>
      </c>
      <c r="F412" s="72"/>
      <c r="G412" s="34">
        <f t="shared" si="44"/>
        <v>0</v>
      </c>
      <c r="H412" s="34">
        <f t="shared" si="45"/>
        <v>0</v>
      </c>
    </row>
    <row r="413" spans="1:8" ht="25.5" customHeight="1" x14ac:dyDescent="0.2">
      <c r="A413" s="29" t="s">
        <v>836</v>
      </c>
      <c r="B413" s="30">
        <v>72315</v>
      </c>
      <c r="C413" s="31" t="s">
        <v>837</v>
      </c>
      <c r="D413" s="27" t="s">
        <v>31</v>
      </c>
      <c r="E413" s="32">
        <v>148</v>
      </c>
      <c r="F413" s="72"/>
      <c r="G413" s="34">
        <f t="shared" si="44"/>
        <v>0</v>
      </c>
      <c r="H413" s="34">
        <f t="shared" si="45"/>
        <v>0</v>
      </c>
    </row>
    <row r="414" spans="1:8" ht="14.25" customHeight="1" x14ac:dyDescent="0.2">
      <c r="A414" s="57" t="s">
        <v>838</v>
      </c>
      <c r="B414" s="25"/>
      <c r="C414" s="26" t="s">
        <v>839</v>
      </c>
      <c r="D414" s="27"/>
      <c r="E414" s="32"/>
      <c r="F414" s="33"/>
      <c r="G414" s="34"/>
      <c r="H414" s="34"/>
    </row>
    <row r="415" spans="1:8" ht="38.25" customHeight="1" x14ac:dyDescent="0.2">
      <c r="A415" s="29" t="s">
        <v>840</v>
      </c>
      <c r="B415" s="30" t="s">
        <v>245</v>
      </c>
      <c r="C415" s="31" t="s">
        <v>841</v>
      </c>
      <c r="D415" s="27" t="s">
        <v>31</v>
      </c>
      <c r="E415" s="32">
        <v>1</v>
      </c>
      <c r="F415" s="72"/>
      <c r="G415" s="34">
        <f>ROUND(F415*(1+$G$7),2)</f>
        <v>0</v>
      </c>
      <c r="H415" s="34">
        <f>ROUND(E415*G415,2)</f>
        <v>0</v>
      </c>
    </row>
    <row r="416" spans="1:8" ht="25.5" customHeight="1" x14ac:dyDescent="0.2">
      <c r="A416" s="29" t="s">
        <v>842</v>
      </c>
      <c r="B416" s="30" t="s">
        <v>843</v>
      </c>
      <c r="C416" s="31" t="s">
        <v>844</v>
      </c>
      <c r="D416" s="27" t="s">
        <v>31</v>
      </c>
      <c r="E416" s="32">
        <v>1</v>
      </c>
      <c r="F416" s="72"/>
      <c r="G416" s="34">
        <f>ROUND(F416*(1+$G$7),2)</f>
        <v>0</v>
      </c>
      <c r="H416" s="34">
        <f>ROUND(E416*G416,2)</f>
        <v>0</v>
      </c>
    </row>
    <row r="417" spans="1:9" ht="15" customHeight="1" x14ac:dyDescent="0.25">
      <c r="A417" s="29"/>
      <c r="B417" s="30"/>
      <c r="C417" s="31" t="s">
        <v>57</v>
      </c>
      <c r="D417" s="27"/>
      <c r="E417" s="32"/>
      <c r="F417" s="33"/>
      <c r="G417" s="41" t="s">
        <v>845</v>
      </c>
      <c r="H417" s="42">
        <f>SUM(H315:H416)</f>
        <v>0</v>
      </c>
    </row>
    <row r="418" spans="1:9" s="49" customFormat="1" ht="25.5" customHeight="1" x14ac:dyDescent="0.25">
      <c r="A418" s="57"/>
      <c r="B418" s="25"/>
      <c r="C418" s="26" t="s">
        <v>846</v>
      </c>
      <c r="D418" s="52"/>
      <c r="E418" s="53"/>
      <c r="F418" s="54"/>
      <c r="G418" s="46"/>
      <c r="H418" s="55"/>
    </row>
    <row r="419" spans="1:9" s="49" customFormat="1" ht="14.25" customHeight="1" x14ac:dyDescent="0.25">
      <c r="A419" s="25" t="s">
        <v>847</v>
      </c>
      <c r="B419" s="25"/>
      <c r="C419" s="58" t="s">
        <v>848</v>
      </c>
      <c r="D419" s="52"/>
      <c r="E419" s="53"/>
      <c r="F419" s="54"/>
      <c r="G419" s="46"/>
      <c r="H419" s="55"/>
    </row>
    <row r="420" spans="1:9" ht="14.25" customHeight="1" x14ac:dyDescent="0.2">
      <c r="A420" s="36" t="s">
        <v>849</v>
      </c>
      <c r="B420" s="37"/>
      <c r="C420" s="38" t="s">
        <v>33</v>
      </c>
      <c r="D420" s="27"/>
      <c r="E420" s="32"/>
      <c r="F420" s="33"/>
      <c r="G420" s="7"/>
      <c r="H420" s="34"/>
    </row>
    <row r="421" spans="1:9" ht="51" customHeight="1" x14ac:dyDescent="0.2">
      <c r="A421" s="29" t="s">
        <v>850</v>
      </c>
      <c r="B421" s="30" t="s">
        <v>851</v>
      </c>
      <c r="C421" s="31" t="s">
        <v>852</v>
      </c>
      <c r="D421" s="27" t="s">
        <v>37</v>
      </c>
      <c r="E421" s="32">
        <v>850</v>
      </c>
      <c r="F421" s="72"/>
      <c r="G421" s="34">
        <f>ROUND(F421*(1+$G$7),2)</f>
        <v>0</v>
      </c>
      <c r="H421" s="34">
        <f t="shared" ref="H421:H431" si="46">ROUND(E421*G421,2)</f>
        <v>0</v>
      </c>
    </row>
    <row r="422" spans="1:9" ht="14.25" customHeight="1" x14ac:dyDescent="0.2">
      <c r="A422" s="29" t="s">
        <v>853</v>
      </c>
      <c r="B422" s="30" t="s">
        <v>245</v>
      </c>
      <c r="C422" s="31" t="s">
        <v>854</v>
      </c>
      <c r="D422" s="27" t="s">
        <v>31</v>
      </c>
      <c r="E422" s="32">
        <v>8</v>
      </c>
      <c r="F422" s="72"/>
      <c r="G422" s="34">
        <f>ROUND(F422*(1+$G$7),2)</f>
        <v>0</v>
      </c>
      <c r="H422" s="34">
        <f t="shared" si="46"/>
        <v>0</v>
      </c>
    </row>
    <row r="423" spans="1:9" ht="38.25" customHeight="1" x14ac:dyDescent="0.2">
      <c r="A423" s="29" t="s">
        <v>855</v>
      </c>
      <c r="B423" s="30" t="s">
        <v>245</v>
      </c>
      <c r="C423" s="31" t="s">
        <v>856</v>
      </c>
      <c r="D423" s="27" t="s">
        <v>31</v>
      </c>
      <c r="E423" s="32">
        <v>4</v>
      </c>
      <c r="F423" s="72"/>
      <c r="G423" s="34">
        <f>ROUND(F423*(1+$G$7),2)</f>
        <v>0</v>
      </c>
      <c r="H423" s="34">
        <f t="shared" si="46"/>
        <v>0</v>
      </c>
    </row>
    <row r="424" spans="1:9" ht="63.75" customHeight="1" x14ac:dyDescent="0.2">
      <c r="A424" s="29" t="s">
        <v>857</v>
      </c>
      <c r="B424" s="30" t="s">
        <v>245</v>
      </c>
      <c r="C424" s="31" t="s">
        <v>858</v>
      </c>
      <c r="D424" s="27" t="s">
        <v>31</v>
      </c>
      <c r="E424" s="32">
        <v>173</v>
      </c>
      <c r="F424" s="72"/>
      <c r="G424" s="34">
        <f>ROUND(F424*(1+$G$7),2)</f>
        <v>0</v>
      </c>
      <c r="H424" s="34">
        <f t="shared" si="46"/>
        <v>0</v>
      </c>
    </row>
    <row r="425" spans="1:9" ht="63.75" customHeight="1" x14ac:dyDescent="0.2">
      <c r="A425" s="29" t="s">
        <v>859</v>
      </c>
      <c r="B425" s="30" t="s">
        <v>860</v>
      </c>
      <c r="C425" s="31" t="s">
        <v>861</v>
      </c>
      <c r="D425" s="27" t="s">
        <v>31</v>
      </c>
      <c r="E425" s="32">
        <v>3</v>
      </c>
      <c r="F425" s="72"/>
      <c r="G425" s="34">
        <f>ROUND(F425*(1+$G$7),2)</f>
        <v>0</v>
      </c>
      <c r="H425" s="34">
        <f t="shared" si="46"/>
        <v>0</v>
      </c>
    </row>
    <row r="426" spans="1:9" ht="25.5" customHeight="1" x14ac:dyDescent="0.2">
      <c r="A426" s="29" t="s">
        <v>862</v>
      </c>
      <c r="B426" s="30" t="s">
        <v>245</v>
      </c>
      <c r="C426" s="31" t="s">
        <v>863</v>
      </c>
      <c r="D426" s="27" t="s">
        <v>31</v>
      </c>
      <c r="E426" s="32">
        <v>1</v>
      </c>
      <c r="F426" s="72"/>
      <c r="G426" s="34">
        <f>ROUND(F426*(1+$G$8),2)</f>
        <v>0</v>
      </c>
      <c r="H426" s="34">
        <f t="shared" si="46"/>
        <v>0</v>
      </c>
      <c r="I426" s="2" t="s">
        <v>256</v>
      </c>
    </row>
    <row r="427" spans="1:9" ht="25.5" customHeight="1" x14ac:dyDescent="0.2">
      <c r="A427" s="29" t="s">
        <v>864</v>
      </c>
      <c r="B427" s="30" t="s">
        <v>245</v>
      </c>
      <c r="C427" s="31" t="s">
        <v>865</v>
      </c>
      <c r="D427" s="27" t="s">
        <v>866</v>
      </c>
      <c r="E427" s="32">
        <v>2</v>
      </c>
      <c r="F427" s="72"/>
      <c r="G427" s="34">
        <f>ROUND(F427*(1+$G$8),2)</f>
        <v>0</v>
      </c>
      <c r="H427" s="34">
        <f t="shared" si="46"/>
        <v>0</v>
      </c>
      <c r="I427" s="2" t="s">
        <v>256</v>
      </c>
    </row>
    <row r="428" spans="1:9" ht="38.25" customHeight="1" x14ac:dyDescent="0.2">
      <c r="A428" s="29" t="s">
        <v>867</v>
      </c>
      <c r="B428" s="30" t="s">
        <v>245</v>
      </c>
      <c r="C428" s="31" t="s">
        <v>868</v>
      </c>
      <c r="D428" s="27" t="s">
        <v>866</v>
      </c>
      <c r="E428" s="32">
        <v>2</v>
      </c>
      <c r="F428" s="72"/>
      <c r="G428" s="34">
        <f>ROUND(F428*(1+$G$8),2)</f>
        <v>0</v>
      </c>
      <c r="H428" s="34">
        <f t="shared" si="46"/>
        <v>0</v>
      </c>
      <c r="I428" s="2" t="s">
        <v>256</v>
      </c>
    </row>
    <row r="429" spans="1:9" ht="25.5" customHeight="1" x14ac:dyDescent="0.2">
      <c r="A429" s="29" t="s">
        <v>869</v>
      </c>
      <c r="B429" s="30" t="s">
        <v>245</v>
      </c>
      <c r="C429" s="31" t="s">
        <v>870</v>
      </c>
      <c r="D429" s="27" t="s">
        <v>866</v>
      </c>
      <c r="E429" s="32">
        <v>2</v>
      </c>
      <c r="F429" s="72"/>
      <c r="G429" s="34">
        <f>ROUND(F429*(1+$G$8),2)</f>
        <v>0</v>
      </c>
      <c r="H429" s="34">
        <f t="shared" si="46"/>
        <v>0</v>
      </c>
      <c r="I429" s="2" t="s">
        <v>256</v>
      </c>
    </row>
    <row r="430" spans="1:9" ht="102" customHeight="1" x14ac:dyDescent="0.2">
      <c r="A430" s="29" t="s">
        <v>871</v>
      </c>
      <c r="B430" s="30" t="s">
        <v>245</v>
      </c>
      <c r="C430" s="31" t="s">
        <v>872</v>
      </c>
      <c r="D430" s="27" t="s">
        <v>31</v>
      </c>
      <c r="E430" s="32">
        <v>2</v>
      </c>
      <c r="F430" s="72"/>
      <c r="G430" s="34">
        <f>ROUND(F430*(1+$G$8),2)</f>
        <v>0</v>
      </c>
      <c r="H430" s="34">
        <f t="shared" si="46"/>
        <v>0</v>
      </c>
      <c r="I430" s="2" t="s">
        <v>256</v>
      </c>
    </row>
    <row r="431" spans="1:9" ht="25.5" customHeight="1" x14ac:dyDescent="0.2">
      <c r="A431" s="29" t="s">
        <v>873</v>
      </c>
      <c r="B431" s="30">
        <v>86889</v>
      </c>
      <c r="C431" s="31" t="s">
        <v>874</v>
      </c>
      <c r="D431" s="27" t="s">
        <v>31</v>
      </c>
      <c r="E431" s="32">
        <v>7</v>
      </c>
      <c r="F431" s="72"/>
      <c r="G431" s="34">
        <f>ROUND(F431*(1+$G$7),2)</f>
        <v>0</v>
      </c>
      <c r="H431" s="34">
        <f t="shared" si="46"/>
        <v>0</v>
      </c>
    </row>
    <row r="432" spans="1:9" s="49" customFormat="1" ht="14.25" customHeight="1" x14ac:dyDescent="0.25">
      <c r="A432" s="57" t="s">
        <v>875</v>
      </c>
      <c r="B432" s="25"/>
      <c r="C432" s="26" t="s">
        <v>876</v>
      </c>
      <c r="D432" s="52"/>
      <c r="E432" s="53"/>
      <c r="F432" s="74"/>
      <c r="G432" s="55"/>
      <c r="H432" s="55"/>
    </row>
    <row r="433" spans="1:9" ht="24" customHeight="1" x14ac:dyDescent="0.2">
      <c r="A433" s="29" t="s">
        <v>877</v>
      </c>
      <c r="B433" s="75" t="s">
        <v>878</v>
      </c>
      <c r="C433" s="76" t="s">
        <v>879</v>
      </c>
      <c r="D433" s="27" t="s">
        <v>31</v>
      </c>
      <c r="E433" s="32">
        <v>3.6</v>
      </c>
      <c r="F433" s="72"/>
      <c r="G433" s="34">
        <f t="shared" ref="G433:G441" si="47">ROUND(F433*(1+$G$7),2)</f>
        <v>0</v>
      </c>
      <c r="H433" s="34">
        <f t="shared" ref="H433:H441" si="48">ROUND(E433*G433,2)</f>
        <v>0</v>
      </c>
    </row>
    <row r="434" spans="1:9" ht="24" customHeight="1" x14ac:dyDescent="0.2">
      <c r="A434" s="29" t="s">
        <v>880</v>
      </c>
      <c r="B434" s="75" t="s">
        <v>881</v>
      </c>
      <c r="C434" s="76" t="s">
        <v>882</v>
      </c>
      <c r="D434" s="27" t="s">
        <v>31</v>
      </c>
      <c r="E434" s="32">
        <v>5.24</v>
      </c>
      <c r="F434" s="72"/>
      <c r="G434" s="34">
        <f t="shared" si="47"/>
        <v>0</v>
      </c>
      <c r="H434" s="34">
        <f t="shared" si="48"/>
        <v>0</v>
      </c>
    </row>
    <row r="435" spans="1:9" ht="14.25" customHeight="1" x14ac:dyDescent="0.2">
      <c r="A435" s="29" t="s">
        <v>883</v>
      </c>
      <c r="B435" s="75" t="s">
        <v>164</v>
      </c>
      <c r="C435" s="77" t="s">
        <v>165</v>
      </c>
      <c r="D435" s="27" t="s">
        <v>37</v>
      </c>
      <c r="E435" s="32">
        <v>437.91</v>
      </c>
      <c r="F435" s="72"/>
      <c r="G435" s="34">
        <f t="shared" si="47"/>
        <v>0</v>
      </c>
      <c r="H435" s="34">
        <f t="shared" si="48"/>
        <v>0</v>
      </c>
    </row>
    <row r="436" spans="1:9" ht="25.5" customHeight="1" x14ac:dyDescent="0.2">
      <c r="A436" s="29" t="s">
        <v>884</v>
      </c>
      <c r="B436" s="75">
        <v>87455</v>
      </c>
      <c r="C436" s="77" t="s">
        <v>885</v>
      </c>
      <c r="D436" s="27" t="s">
        <v>37</v>
      </c>
      <c r="E436" s="32">
        <v>218.96</v>
      </c>
      <c r="F436" s="72"/>
      <c r="G436" s="34">
        <f t="shared" si="47"/>
        <v>0</v>
      </c>
      <c r="H436" s="34">
        <f t="shared" si="48"/>
        <v>0</v>
      </c>
    </row>
    <row r="437" spans="1:9" ht="24" customHeight="1" x14ac:dyDescent="0.2">
      <c r="A437" s="29" t="s">
        <v>886</v>
      </c>
      <c r="B437" s="75">
        <v>94964</v>
      </c>
      <c r="C437" s="77" t="s">
        <v>887</v>
      </c>
      <c r="D437" s="27" t="s">
        <v>51</v>
      </c>
      <c r="E437" s="32">
        <v>16.420000000000002</v>
      </c>
      <c r="F437" s="72"/>
      <c r="G437" s="34">
        <f t="shared" si="47"/>
        <v>0</v>
      </c>
      <c r="H437" s="34">
        <f t="shared" si="48"/>
        <v>0</v>
      </c>
    </row>
    <row r="438" spans="1:9" ht="24" customHeight="1" x14ac:dyDescent="0.2">
      <c r="A438" s="29" t="s">
        <v>888</v>
      </c>
      <c r="B438" s="75" t="s">
        <v>383</v>
      </c>
      <c r="C438" s="77" t="s">
        <v>384</v>
      </c>
      <c r="D438" s="27" t="s">
        <v>51</v>
      </c>
      <c r="E438" s="32">
        <v>16.420000000000002</v>
      </c>
      <c r="F438" s="72"/>
      <c r="G438" s="34">
        <f t="shared" si="47"/>
        <v>0</v>
      </c>
      <c r="H438" s="34">
        <f t="shared" si="48"/>
        <v>0</v>
      </c>
    </row>
    <row r="439" spans="1:9" ht="14.25" customHeight="1" x14ac:dyDescent="0.2">
      <c r="A439" s="29" t="s">
        <v>889</v>
      </c>
      <c r="B439" s="75" t="s">
        <v>386</v>
      </c>
      <c r="C439" s="77" t="s">
        <v>387</v>
      </c>
      <c r="D439" s="27" t="s">
        <v>31</v>
      </c>
      <c r="E439" s="32">
        <v>16.420000000000002</v>
      </c>
      <c r="F439" s="72"/>
      <c r="G439" s="34">
        <f t="shared" si="47"/>
        <v>0</v>
      </c>
      <c r="H439" s="34">
        <f t="shared" si="48"/>
        <v>0</v>
      </c>
    </row>
    <row r="440" spans="1:9" ht="14.25" customHeight="1" x14ac:dyDescent="0.2">
      <c r="A440" s="29" t="s">
        <v>890</v>
      </c>
      <c r="B440" s="75" t="s">
        <v>891</v>
      </c>
      <c r="C440" s="77" t="s">
        <v>892</v>
      </c>
      <c r="D440" s="27" t="s">
        <v>37</v>
      </c>
      <c r="E440" s="32">
        <v>164.22</v>
      </c>
      <c r="F440" s="72"/>
      <c r="G440" s="34">
        <f t="shared" si="47"/>
        <v>0</v>
      </c>
      <c r="H440" s="34">
        <f t="shared" si="48"/>
        <v>0</v>
      </c>
    </row>
    <row r="441" spans="1:9" ht="14.25" customHeight="1" x14ac:dyDescent="0.2">
      <c r="A441" s="29" t="s">
        <v>893</v>
      </c>
      <c r="B441" s="75" t="s">
        <v>376</v>
      </c>
      <c r="C441" s="77" t="s">
        <v>894</v>
      </c>
      <c r="D441" s="27" t="s">
        <v>289</v>
      </c>
      <c r="E441" s="32">
        <v>273</v>
      </c>
      <c r="F441" s="72"/>
      <c r="G441" s="34">
        <f t="shared" si="47"/>
        <v>0</v>
      </c>
      <c r="H441" s="34">
        <f t="shared" si="48"/>
        <v>0</v>
      </c>
    </row>
    <row r="442" spans="1:9" ht="14.25" customHeight="1" x14ac:dyDescent="0.2">
      <c r="A442" s="25" t="s">
        <v>895</v>
      </c>
      <c r="B442" s="25"/>
      <c r="C442" s="58" t="s">
        <v>896</v>
      </c>
      <c r="D442" s="27"/>
      <c r="E442" s="32"/>
      <c r="F442" s="33"/>
      <c r="G442" s="34"/>
      <c r="H442" s="34"/>
    </row>
    <row r="443" spans="1:9" ht="38.25" customHeight="1" x14ac:dyDescent="0.2">
      <c r="A443" s="66" t="s">
        <v>897</v>
      </c>
      <c r="B443" s="67"/>
      <c r="C443" s="68" t="s">
        <v>898</v>
      </c>
      <c r="D443" s="27"/>
      <c r="E443" s="32"/>
      <c r="F443" s="33"/>
      <c r="G443" s="34"/>
      <c r="H443" s="34"/>
    </row>
    <row r="444" spans="1:9" ht="14.25" customHeight="1" x14ac:dyDescent="0.2">
      <c r="A444" s="29" t="s">
        <v>899</v>
      </c>
      <c r="B444" s="30" t="s">
        <v>245</v>
      </c>
      <c r="C444" s="31" t="s">
        <v>900</v>
      </c>
      <c r="D444" s="27" t="s">
        <v>31</v>
      </c>
      <c r="E444" s="32">
        <v>2</v>
      </c>
      <c r="F444" s="72"/>
      <c r="G444" s="34">
        <f t="shared" ref="G444:G460" si="49">ROUND(F444*(1+$G$8),2)</f>
        <v>0</v>
      </c>
      <c r="H444" s="34">
        <f t="shared" ref="H444:H460" si="50">ROUND(E444*G444,2)</f>
        <v>0</v>
      </c>
      <c r="I444" s="2" t="s">
        <v>256</v>
      </c>
    </row>
    <row r="445" spans="1:9" ht="14.25" customHeight="1" x14ac:dyDescent="0.2">
      <c r="A445" s="29" t="s">
        <v>901</v>
      </c>
      <c r="B445" s="30" t="s">
        <v>245</v>
      </c>
      <c r="C445" s="31" t="s">
        <v>902</v>
      </c>
      <c r="D445" s="27" t="s">
        <v>31</v>
      </c>
      <c r="E445" s="32">
        <v>2</v>
      </c>
      <c r="F445" s="72"/>
      <c r="G445" s="34">
        <f t="shared" si="49"/>
        <v>0</v>
      </c>
      <c r="H445" s="34">
        <f t="shared" si="50"/>
        <v>0</v>
      </c>
      <c r="I445" s="2" t="s">
        <v>256</v>
      </c>
    </row>
    <row r="446" spans="1:9" ht="14.25" customHeight="1" x14ac:dyDescent="0.2">
      <c r="A446" s="29" t="s">
        <v>903</v>
      </c>
      <c r="B446" s="30" t="s">
        <v>245</v>
      </c>
      <c r="C446" s="31" t="s">
        <v>904</v>
      </c>
      <c r="D446" s="27" t="s">
        <v>31</v>
      </c>
      <c r="E446" s="32">
        <v>7</v>
      </c>
      <c r="F446" s="72"/>
      <c r="G446" s="34">
        <f t="shared" si="49"/>
        <v>0</v>
      </c>
      <c r="H446" s="34">
        <f t="shared" si="50"/>
        <v>0</v>
      </c>
      <c r="I446" s="2" t="s">
        <v>256</v>
      </c>
    </row>
    <row r="447" spans="1:9" ht="14.25" customHeight="1" x14ac:dyDescent="0.2">
      <c r="A447" s="29" t="s">
        <v>905</v>
      </c>
      <c r="B447" s="30" t="s">
        <v>245</v>
      </c>
      <c r="C447" s="31" t="s">
        <v>906</v>
      </c>
      <c r="D447" s="27" t="s">
        <v>31</v>
      </c>
      <c r="E447" s="32">
        <v>7</v>
      </c>
      <c r="F447" s="72"/>
      <c r="G447" s="34">
        <f t="shared" si="49"/>
        <v>0</v>
      </c>
      <c r="H447" s="34">
        <f t="shared" si="50"/>
        <v>0</v>
      </c>
      <c r="I447" s="2" t="s">
        <v>256</v>
      </c>
    </row>
    <row r="448" spans="1:9" ht="14.25" customHeight="1" x14ac:dyDescent="0.2">
      <c r="A448" s="29" t="s">
        <v>907</v>
      </c>
      <c r="B448" s="30" t="s">
        <v>245</v>
      </c>
      <c r="C448" s="31" t="s">
        <v>908</v>
      </c>
      <c r="D448" s="27" t="s">
        <v>31</v>
      </c>
      <c r="E448" s="32">
        <v>1</v>
      </c>
      <c r="F448" s="72"/>
      <c r="G448" s="34">
        <f t="shared" si="49"/>
        <v>0</v>
      </c>
      <c r="H448" s="34">
        <f t="shared" si="50"/>
        <v>0</v>
      </c>
      <c r="I448" s="2" t="s">
        <v>256</v>
      </c>
    </row>
    <row r="449" spans="1:9" ht="14.25" customHeight="1" x14ac:dyDescent="0.2">
      <c r="A449" s="29" t="s">
        <v>909</v>
      </c>
      <c r="B449" s="30" t="s">
        <v>245</v>
      </c>
      <c r="C449" s="31" t="s">
        <v>910</v>
      </c>
      <c r="D449" s="27" t="s">
        <v>31</v>
      </c>
      <c r="E449" s="32">
        <v>1</v>
      </c>
      <c r="F449" s="72"/>
      <c r="G449" s="34">
        <f t="shared" si="49"/>
        <v>0</v>
      </c>
      <c r="H449" s="34">
        <f t="shared" si="50"/>
        <v>0</v>
      </c>
      <c r="I449" s="2" t="s">
        <v>256</v>
      </c>
    </row>
    <row r="450" spans="1:9" ht="14.25" customHeight="1" x14ac:dyDescent="0.2">
      <c r="A450" s="29" t="s">
        <v>911</v>
      </c>
      <c r="B450" s="30" t="s">
        <v>245</v>
      </c>
      <c r="C450" s="31" t="s">
        <v>912</v>
      </c>
      <c r="D450" s="27" t="s">
        <v>31</v>
      </c>
      <c r="E450" s="32">
        <v>1</v>
      </c>
      <c r="F450" s="72"/>
      <c r="G450" s="34">
        <f t="shared" si="49"/>
        <v>0</v>
      </c>
      <c r="H450" s="34">
        <f t="shared" si="50"/>
        <v>0</v>
      </c>
      <c r="I450" s="2" t="s">
        <v>256</v>
      </c>
    </row>
    <row r="451" spans="1:9" ht="14.25" customHeight="1" x14ac:dyDescent="0.2">
      <c r="A451" s="29" t="s">
        <v>913</v>
      </c>
      <c r="B451" s="30" t="s">
        <v>245</v>
      </c>
      <c r="C451" s="31" t="s">
        <v>914</v>
      </c>
      <c r="D451" s="27" t="s">
        <v>31</v>
      </c>
      <c r="E451" s="32">
        <v>1</v>
      </c>
      <c r="F451" s="72"/>
      <c r="G451" s="34">
        <f t="shared" si="49"/>
        <v>0</v>
      </c>
      <c r="H451" s="34">
        <f t="shared" si="50"/>
        <v>0</v>
      </c>
      <c r="I451" s="2" t="s">
        <v>256</v>
      </c>
    </row>
    <row r="452" spans="1:9" ht="14.25" customHeight="1" x14ac:dyDescent="0.2">
      <c r="A452" s="29" t="s">
        <v>915</v>
      </c>
      <c r="B452" s="30" t="s">
        <v>245</v>
      </c>
      <c r="C452" s="31" t="s">
        <v>916</v>
      </c>
      <c r="D452" s="27" t="s">
        <v>31</v>
      </c>
      <c r="E452" s="32">
        <v>1</v>
      </c>
      <c r="F452" s="72"/>
      <c r="G452" s="34">
        <f t="shared" si="49"/>
        <v>0</v>
      </c>
      <c r="H452" s="34">
        <f t="shared" si="50"/>
        <v>0</v>
      </c>
      <c r="I452" s="2" t="s">
        <v>256</v>
      </c>
    </row>
    <row r="453" spans="1:9" ht="14.25" customHeight="1" x14ac:dyDescent="0.2">
      <c r="A453" s="29" t="s">
        <v>917</v>
      </c>
      <c r="B453" s="30" t="s">
        <v>245</v>
      </c>
      <c r="C453" s="31" t="s">
        <v>918</v>
      </c>
      <c r="D453" s="27" t="s">
        <v>31</v>
      </c>
      <c r="E453" s="32">
        <v>2</v>
      </c>
      <c r="F453" s="72"/>
      <c r="G453" s="34">
        <f t="shared" si="49"/>
        <v>0</v>
      </c>
      <c r="H453" s="34">
        <f t="shared" si="50"/>
        <v>0</v>
      </c>
      <c r="I453" s="2" t="s">
        <v>256</v>
      </c>
    </row>
    <row r="454" spans="1:9" ht="14.25" customHeight="1" x14ac:dyDescent="0.2">
      <c r="A454" s="29" t="s">
        <v>919</v>
      </c>
      <c r="B454" s="30" t="s">
        <v>245</v>
      </c>
      <c r="C454" s="31" t="s">
        <v>920</v>
      </c>
      <c r="D454" s="27" t="s">
        <v>31</v>
      </c>
      <c r="E454" s="32">
        <v>1</v>
      </c>
      <c r="F454" s="72"/>
      <c r="G454" s="34">
        <f t="shared" si="49"/>
        <v>0</v>
      </c>
      <c r="H454" s="34">
        <f t="shared" si="50"/>
        <v>0</v>
      </c>
      <c r="I454" s="2" t="s">
        <v>256</v>
      </c>
    </row>
    <row r="455" spans="1:9" ht="14.25" customHeight="1" x14ac:dyDescent="0.2">
      <c r="A455" s="29" t="s">
        <v>921</v>
      </c>
      <c r="B455" s="30" t="s">
        <v>245</v>
      </c>
      <c r="C455" s="31" t="s">
        <v>922</v>
      </c>
      <c r="D455" s="27" t="s">
        <v>31</v>
      </c>
      <c r="E455" s="32">
        <v>1</v>
      </c>
      <c r="F455" s="72"/>
      <c r="G455" s="34">
        <f t="shared" si="49"/>
        <v>0</v>
      </c>
      <c r="H455" s="34">
        <f t="shared" si="50"/>
        <v>0</v>
      </c>
      <c r="I455" s="2" t="s">
        <v>256</v>
      </c>
    </row>
    <row r="456" spans="1:9" ht="14.25" customHeight="1" x14ac:dyDescent="0.2">
      <c r="A456" s="29" t="s">
        <v>923</v>
      </c>
      <c r="B456" s="30" t="s">
        <v>245</v>
      </c>
      <c r="C456" s="31" t="s">
        <v>924</v>
      </c>
      <c r="D456" s="27" t="s">
        <v>31</v>
      </c>
      <c r="E456" s="32">
        <v>2</v>
      </c>
      <c r="F456" s="72"/>
      <c r="G456" s="34">
        <f t="shared" si="49"/>
        <v>0</v>
      </c>
      <c r="H456" s="34">
        <f t="shared" si="50"/>
        <v>0</v>
      </c>
      <c r="I456" s="2" t="s">
        <v>256</v>
      </c>
    </row>
    <row r="457" spans="1:9" ht="14.25" customHeight="1" x14ac:dyDescent="0.2">
      <c r="A457" s="29" t="s">
        <v>925</v>
      </c>
      <c r="B457" s="30" t="s">
        <v>245</v>
      </c>
      <c r="C457" s="31" t="s">
        <v>926</v>
      </c>
      <c r="D457" s="27" t="s">
        <v>31</v>
      </c>
      <c r="E457" s="32">
        <v>2</v>
      </c>
      <c r="F457" s="72"/>
      <c r="G457" s="34">
        <f t="shared" si="49"/>
        <v>0</v>
      </c>
      <c r="H457" s="34">
        <f t="shared" si="50"/>
        <v>0</v>
      </c>
      <c r="I457" s="2" t="s">
        <v>256</v>
      </c>
    </row>
    <row r="458" spans="1:9" ht="14.25" customHeight="1" x14ac:dyDescent="0.2">
      <c r="A458" s="29" t="s">
        <v>927</v>
      </c>
      <c r="B458" s="30" t="s">
        <v>245</v>
      </c>
      <c r="C458" s="31" t="s">
        <v>928</v>
      </c>
      <c r="D458" s="27" t="s">
        <v>31</v>
      </c>
      <c r="E458" s="32">
        <v>1</v>
      </c>
      <c r="F458" s="72"/>
      <c r="G458" s="34">
        <f t="shared" si="49"/>
        <v>0</v>
      </c>
      <c r="H458" s="34">
        <f t="shared" si="50"/>
        <v>0</v>
      </c>
      <c r="I458" s="2" t="s">
        <v>256</v>
      </c>
    </row>
    <row r="459" spans="1:9" ht="14.25" customHeight="1" x14ac:dyDescent="0.2">
      <c r="A459" s="29" t="s">
        <v>929</v>
      </c>
      <c r="B459" s="30" t="s">
        <v>245</v>
      </c>
      <c r="C459" s="31" t="s">
        <v>930</v>
      </c>
      <c r="D459" s="27" t="s">
        <v>31</v>
      </c>
      <c r="E459" s="32">
        <v>1</v>
      </c>
      <c r="F459" s="72"/>
      <c r="G459" s="34">
        <f t="shared" si="49"/>
        <v>0</v>
      </c>
      <c r="H459" s="34">
        <f t="shared" si="50"/>
        <v>0</v>
      </c>
      <c r="I459" s="2" t="s">
        <v>256</v>
      </c>
    </row>
    <row r="460" spans="1:9" ht="26.25" customHeight="1" x14ac:dyDescent="0.2">
      <c r="A460" s="29" t="s">
        <v>931</v>
      </c>
      <c r="B460" s="30" t="s">
        <v>45</v>
      </c>
      <c r="C460" s="31" t="s">
        <v>932</v>
      </c>
      <c r="D460" s="27" t="s">
        <v>37</v>
      </c>
      <c r="E460" s="32">
        <v>8</v>
      </c>
      <c r="F460" s="72"/>
      <c r="G460" s="34">
        <f t="shared" si="49"/>
        <v>0</v>
      </c>
      <c r="H460" s="34">
        <f t="shared" si="50"/>
        <v>0</v>
      </c>
      <c r="I460" s="2" t="s">
        <v>256</v>
      </c>
    </row>
    <row r="461" spans="1:9" ht="14.25" customHeight="1" x14ac:dyDescent="0.2">
      <c r="A461" s="25" t="s">
        <v>933</v>
      </c>
      <c r="B461" s="25"/>
      <c r="C461" s="58" t="s">
        <v>934</v>
      </c>
      <c r="D461" s="27"/>
      <c r="E461" s="32"/>
      <c r="F461" s="33"/>
      <c r="G461" s="34"/>
      <c r="H461" s="34"/>
    </row>
    <row r="462" spans="1:9" ht="14.25" customHeight="1" x14ac:dyDescent="0.2">
      <c r="A462" s="36" t="s">
        <v>935</v>
      </c>
      <c r="B462" s="37"/>
      <c r="C462" s="38" t="s">
        <v>33</v>
      </c>
      <c r="D462" s="27"/>
      <c r="E462" s="32"/>
      <c r="F462" s="33"/>
      <c r="G462" s="34"/>
      <c r="H462" s="34"/>
    </row>
    <row r="463" spans="1:9" ht="14.25" customHeight="1" x14ac:dyDescent="0.2">
      <c r="A463" s="36" t="s">
        <v>936</v>
      </c>
      <c r="B463" s="37"/>
      <c r="C463" s="38" t="s">
        <v>33</v>
      </c>
      <c r="D463" s="27"/>
      <c r="E463" s="32"/>
      <c r="F463" s="33"/>
      <c r="G463" s="34"/>
      <c r="H463" s="34"/>
    </row>
    <row r="464" spans="1:9" ht="25.5" customHeight="1" x14ac:dyDescent="0.2">
      <c r="A464" s="29" t="s">
        <v>937</v>
      </c>
      <c r="B464" s="30" t="s">
        <v>123</v>
      </c>
      <c r="C464" s="31" t="s">
        <v>124</v>
      </c>
      <c r="D464" s="27" t="s">
        <v>37</v>
      </c>
      <c r="E464" s="32">
        <v>70.3</v>
      </c>
      <c r="F464" s="72"/>
      <c r="G464" s="34">
        <f>ROUND(F464*(1+$G$7),2)</f>
        <v>0</v>
      </c>
      <c r="H464" s="34">
        <f>ROUND(E464*G464,2)</f>
        <v>0</v>
      </c>
    </row>
    <row r="465" spans="1:9" ht="14.25" customHeight="1" x14ac:dyDescent="0.2">
      <c r="A465" s="29" t="s">
        <v>938</v>
      </c>
      <c r="B465" s="30"/>
      <c r="C465" s="31" t="s">
        <v>33</v>
      </c>
      <c r="D465" s="27"/>
      <c r="E465" s="32"/>
      <c r="F465" s="33"/>
      <c r="G465" s="34"/>
      <c r="H465" s="34"/>
    </row>
    <row r="466" spans="1:9" ht="14.25" customHeight="1" x14ac:dyDescent="0.2">
      <c r="A466" s="29" t="s">
        <v>939</v>
      </c>
      <c r="B466" s="30" t="s">
        <v>940</v>
      </c>
      <c r="C466" s="31" t="s">
        <v>941</v>
      </c>
      <c r="D466" s="27" t="s">
        <v>37</v>
      </c>
      <c r="E466" s="32">
        <v>80.010000000000005</v>
      </c>
      <c r="F466" s="72"/>
      <c r="G466" s="34">
        <f t="shared" ref="G466:G471" si="51">ROUND(F466*(1+$G$7),2)</f>
        <v>0</v>
      </c>
      <c r="H466" s="34">
        <f>ROUND(E466*G466,2)</f>
        <v>0</v>
      </c>
    </row>
    <row r="467" spans="1:9" ht="14.25" customHeight="1" x14ac:dyDescent="0.2">
      <c r="A467" s="29" t="s">
        <v>942</v>
      </c>
      <c r="B467" s="30">
        <v>79465</v>
      </c>
      <c r="C467" s="31" t="s">
        <v>943</v>
      </c>
      <c r="D467" s="27" t="s">
        <v>37</v>
      </c>
      <c r="E467" s="32">
        <v>65.39</v>
      </c>
      <c r="F467" s="72"/>
      <c r="G467" s="34">
        <f t="shared" si="51"/>
        <v>0</v>
      </c>
      <c r="H467" s="34">
        <f>+E467*G467</f>
        <v>0</v>
      </c>
    </row>
    <row r="468" spans="1:9" ht="25.5" customHeight="1" x14ac:dyDescent="0.2">
      <c r="A468" s="29" t="s">
        <v>944</v>
      </c>
      <c r="B468" s="30">
        <v>88488</v>
      </c>
      <c r="C468" s="31" t="s">
        <v>945</v>
      </c>
      <c r="D468" s="27" t="s">
        <v>37</v>
      </c>
      <c r="E468" s="32">
        <v>190.77</v>
      </c>
      <c r="F468" s="72"/>
      <c r="G468" s="34">
        <f t="shared" si="51"/>
        <v>0</v>
      </c>
      <c r="H468" s="34">
        <f>ROUND(E468*G468,2)</f>
        <v>0</v>
      </c>
    </row>
    <row r="469" spans="1:9" ht="25.5" customHeight="1" x14ac:dyDescent="0.2">
      <c r="A469" s="29" t="s">
        <v>946</v>
      </c>
      <c r="B469" s="30">
        <v>88489</v>
      </c>
      <c r="C469" s="31" t="s">
        <v>947</v>
      </c>
      <c r="D469" s="27" t="s">
        <v>37</v>
      </c>
      <c r="E469" s="32">
        <v>2162.08</v>
      </c>
      <c r="F469" s="72"/>
      <c r="G469" s="34">
        <f t="shared" si="51"/>
        <v>0</v>
      </c>
      <c r="H469" s="34">
        <f>ROUND(E469*G469,2)</f>
        <v>0</v>
      </c>
    </row>
    <row r="470" spans="1:9" ht="25.5" customHeight="1" x14ac:dyDescent="0.2">
      <c r="A470" s="29" t="s">
        <v>948</v>
      </c>
      <c r="B470" s="30">
        <v>88496</v>
      </c>
      <c r="C470" s="31" t="s">
        <v>949</v>
      </c>
      <c r="D470" s="27" t="s">
        <v>37</v>
      </c>
      <c r="E470" s="32">
        <v>270.77999999999997</v>
      </c>
      <c r="F470" s="72"/>
      <c r="G470" s="34">
        <f t="shared" si="51"/>
        <v>0</v>
      </c>
      <c r="H470" s="34">
        <f>ROUND(E470*G470,2)</f>
        <v>0</v>
      </c>
    </row>
    <row r="471" spans="1:9" ht="25.5" customHeight="1" x14ac:dyDescent="0.2">
      <c r="A471" s="29" t="s">
        <v>950</v>
      </c>
      <c r="B471" s="30">
        <v>88497</v>
      </c>
      <c r="C471" s="31" t="s">
        <v>951</v>
      </c>
      <c r="D471" s="27" t="s">
        <v>37</v>
      </c>
      <c r="E471" s="32">
        <v>2162.08</v>
      </c>
      <c r="F471" s="72"/>
      <c r="G471" s="34">
        <f t="shared" si="51"/>
        <v>0</v>
      </c>
      <c r="H471" s="34">
        <f>ROUND(E471*G471,2)</f>
        <v>0</v>
      </c>
    </row>
    <row r="472" spans="1:9" ht="14.25" customHeight="1" x14ac:dyDescent="0.2">
      <c r="A472" s="25" t="s">
        <v>952</v>
      </c>
      <c r="B472" s="25"/>
      <c r="C472" s="58" t="s">
        <v>953</v>
      </c>
      <c r="D472" s="27"/>
      <c r="E472" s="32"/>
      <c r="F472" s="33"/>
      <c r="G472" s="34"/>
      <c r="H472" s="34"/>
    </row>
    <row r="473" spans="1:9" ht="14.25" customHeight="1" x14ac:dyDescent="0.2">
      <c r="A473" s="29" t="s">
        <v>954</v>
      </c>
      <c r="B473" s="30">
        <v>9537</v>
      </c>
      <c r="C473" s="31" t="s">
        <v>955</v>
      </c>
      <c r="D473" s="27" t="s">
        <v>37</v>
      </c>
      <c r="E473" s="32">
        <v>1615</v>
      </c>
      <c r="F473" s="72"/>
      <c r="G473" s="34">
        <f>ROUND(F473*(1+$G$7),2)</f>
        <v>0</v>
      </c>
      <c r="H473" s="34">
        <f>ROUND(E473*G473,2)</f>
        <v>0</v>
      </c>
    </row>
    <row r="474" spans="1:9" ht="15" customHeight="1" x14ac:dyDescent="0.25">
      <c r="A474" s="29"/>
      <c r="B474" s="30"/>
      <c r="C474" s="56"/>
      <c r="D474" s="27"/>
      <c r="E474" s="32"/>
      <c r="F474" s="33"/>
      <c r="G474" s="41" t="s">
        <v>956</v>
      </c>
      <c r="H474" s="42">
        <f>SUM(H421:H473)</f>
        <v>0</v>
      </c>
    </row>
    <row r="475" spans="1:9" ht="15" customHeight="1" x14ac:dyDescent="0.25">
      <c r="A475" s="57"/>
      <c r="B475" s="57"/>
      <c r="C475" s="26" t="s">
        <v>957</v>
      </c>
      <c r="D475" s="52"/>
      <c r="E475" s="53"/>
      <c r="F475" s="54"/>
      <c r="G475" s="46"/>
      <c r="H475" s="55"/>
      <c r="I475" s="49"/>
    </row>
    <row r="476" spans="1:9" ht="15" customHeight="1" x14ac:dyDescent="0.25">
      <c r="A476" s="25">
        <v>30000</v>
      </c>
      <c r="B476" s="25"/>
      <c r="C476" s="58" t="s">
        <v>957</v>
      </c>
      <c r="D476" s="52"/>
      <c r="E476" s="53"/>
      <c r="F476" s="54"/>
      <c r="G476" s="46"/>
      <c r="H476" s="55"/>
      <c r="I476" s="49"/>
    </row>
    <row r="477" spans="1:9" ht="14.25" customHeight="1" x14ac:dyDescent="0.2">
      <c r="A477" s="29" t="s">
        <v>958</v>
      </c>
      <c r="B477" s="30" t="s">
        <v>959</v>
      </c>
      <c r="C477" s="31" t="s">
        <v>960</v>
      </c>
      <c r="D477" s="27" t="s">
        <v>961</v>
      </c>
      <c r="E477" s="32">
        <v>660</v>
      </c>
      <c r="F477" s="72"/>
      <c r="G477" s="34">
        <f>ROUND(F477*(1+$G$7),2)</f>
        <v>0</v>
      </c>
      <c r="H477" s="34">
        <f>ROUND(E477*G477,2)</f>
        <v>0</v>
      </c>
    </row>
    <row r="478" spans="1:9" ht="14.25" customHeight="1" x14ac:dyDescent="0.2">
      <c r="A478" s="29" t="s">
        <v>962</v>
      </c>
      <c r="B478" s="30" t="s">
        <v>963</v>
      </c>
      <c r="C478" s="31" t="s">
        <v>964</v>
      </c>
      <c r="D478" s="27" t="s">
        <v>961</v>
      </c>
      <c r="E478" s="32">
        <v>220</v>
      </c>
      <c r="F478" s="72"/>
      <c r="G478" s="34">
        <f>ROUND(F478*(1+$G$7),2)</f>
        <v>0</v>
      </c>
      <c r="H478" s="34">
        <f>ROUND(E478*G478,2)</f>
        <v>0</v>
      </c>
    </row>
    <row r="479" spans="1:9" ht="14.25" customHeight="1" x14ac:dyDescent="0.2">
      <c r="A479" s="29" t="s">
        <v>965</v>
      </c>
      <c r="B479" s="30" t="s">
        <v>966</v>
      </c>
      <c r="C479" s="31" t="s">
        <v>967</v>
      </c>
      <c r="D479" s="27" t="s">
        <v>961</v>
      </c>
      <c r="E479" s="32">
        <v>1320</v>
      </c>
      <c r="F479" s="72"/>
      <c r="G479" s="34">
        <f>ROUND(F479*(1+$G$7),2)</f>
        <v>0</v>
      </c>
      <c r="H479" s="34">
        <f>ROUND(E479*G479,2)</f>
        <v>0</v>
      </c>
    </row>
    <row r="480" spans="1:9" ht="14.25" customHeight="1" x14ac:dyDescent="0.2">
      <c r="A480" s="29" t="s">
        <v>968</v>
      </c>
      <c r="B480" s="30" t="s">
        <v>969</v>
      </c>
      <c r="C480" s="31" t="s">
        <v>970</v>
      </c>
      <c r="D480" s="27" t="s">
        <v>961</v>
      </c>
      <c r="E480" s="32">
        <v>1320</v>
      </c>
      <c r="F480" s="72">
        <v>0</v>
      </c>
      <c r="G480" s="34">
        <f>ROUND(F480*(1+$G$7),2)</f>
        <v>0</v>
      </c>
      <c r="H480" s="34">
        <f>ROUND(E480*G480,2)</f>
        <v>0</v>
      </c>
    </row>
    <row r="481" spans="1:1025" ht="14.25" customHeight="1" x14ac:dyDescent="0.2">
      <c r="A481" s="36" t="s">
        <v>971</v>
      </c>
      <c r="B481" s="36"/>
      <c r="C481" s="38" t="s">
        <v>33</v>
      </c>
      <c r="D481" s="27"/>
      <c r="E481" s="78"/>
      <c r="F481" s="79"/>
      <c r="G481" s="34"/>
      <c r="H481" s="34"/>
    </row>
    <row r="482" spans="1:1025" ht="14.25" customHeight="1" x14ac:dyDescent="0.2">
      <c r="A482" s="36" t="s">
        <v>972</v>
      </c>
      <c r="B482" s="36"/>
      <c r="C482" s="38" t="s">
        <v>33</v>
      </c>
      <c r="D482" s="27"/>
      <c r="E482" s="78"/>
      <c r="F482" s="79"/>
      <c r="G482" s="34"/>
      <c r="H482" s="34"/>
    </row>
    <row r="483" spans="1:1025" ht="14.25" customHeight="1" x14ac:dyDescent="0.2">
      <c r="A483" s="36" t="s">
        <v>973</v>
      </c>
      <c r="B483" s="36"/>
      <c r="C483" s="38" t="s">
        <v>33</v>
      </c>
      <c r="D483" s="27"/>
      <c r="E483" s="78"/>
      <c r="F483" s="79"/>
      <c r="G483" s="34"/>
      <c r="H483" s="34"/>
    </row>
    <row r="484" spans="1:1025" ht="14.25" customHeight="1" x14ac:dyDescent="0.2">
      <c r="A484" s="36" t="s">
        <v>974</v>
      </c>
      <c r="B484" s="36"/>
      <c r="C484" s="38" t="s">
        <v>33</v>
      </c>
      <c r="D484" s="27"/>
      <c r="E484" s="78"/>
      <c r="F484" s="79"/>
      <c r="G484" s="34"/>
      <c r="H484" s="34"/>
    </row>
    <row r="485" spans="1:1025" ht="14.25" customHeight="1" x14ac:dyDescent="0.2">
      <c r="A485" s="36" t="s">
        <v>975</v>
      </c>
      <c r="B485" s="37"/>
      <c r="C485" s="38" t="s">
        <v>33</v>
      </c>
      <c r="D485" s="27"/>
      <c r="E485" s="78"/>
      <c r="F485" s="79"/>
      <c r="G485" s="7"/>
      <c r="H485" s="34"/>
    </row>
    <row r="486" spans="1:1025" ht="15.75" customHeight="1" thickBot="1" x14ac:dyDescent="0.3">
      <c r="A486" s="80"/>
      <c r="B486" s="81"/>
      <c r="C486" s="82" t="s">
        <v>57</v>
      </c>
      <c r="D486" s="83"/>
      <c r="E486" s="84"/>
      <c r="F486" s="84"/>
      <c r="G486" s="85" t="s">
        <v>976</v>
      </c>
      <c r="H486" s="86">
        <f>SUM(H476:H485)</f>
        <v>0</v>
      </c>
    </row>
    <row r="487" spans="1:1025" ht="27.75" customHeight="1" thickBot="1" x14ac:dyDescent="0.25">
      <c r="A487" s="87"/>
      <c r="B487" s="88"/>
      <c r="C487" s="89" t="s">
        <v>57</v>
      </c>
      <c r="D487" s="89"/>
      <c r="E487" s="89"/>
      <c r="F487" s="89"/>
      <c r="G487" s="90" t="s">
        <v>26</v>
      </c>
      <c r="H487" s="91">
        <f>SUM(+H24+H58+H88+H96+H142+H199+H248+H312+H417+H474+H486)</f>
        <v>0</v>
      </c>
    </row>
    <row r="488" spans="1:1025" ht="14.25" customHeight="1" x14ac:dyDescent="0.2"/>
    <row r="489" spans="1:1025" s="102" customFormat="1" ht="15" customHeight="1" x14ac:dyDescent="0.25">
      <c r="A489" s="92" t="s">
        <v>977</v>
      </c>
      <c r="B489" s="93"/>
      <c r="C489" s="94" t="s">
        <v>978</v>
      </c>
      <c r="D489" s="95"/>
      <c r="E489" s="96"/>
      <c r="F489" s="97"/>
      <c r="G489" s="98"/>
      <c r="H489" s="99"/>
      <c r="I489" s="100"/>
      <c r="J489" s="100"/>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c r="BJ489" s="101"/>
      <c r="BK489" s="101"/>
      <c r="BL489" s="101"/>
      <c r="BM489" s="101"/>
      <c r="BN489" s="101"/>
      <c r="BO489" s="101"/>
      <c r="BP489" s="101"/>
      <c r="BQ489" s="101"/>
      <c r="BR489" s="101"/>
      <c r="BS489" s="101"/>
      <c r="BT489" s="101"/>
      <c r="BU489" s="101"/>
      <c r="BV489" s="101"/>
      <c r="BW489" s="101"/>
      <c r="BX489" s="101"/>
      <c r="BY489" s="101"/>
      <c r="BZ489" s="101"/>
      <c r="CA489" s="101"/>
      <c r="CB489" s="101"/>
      <c r="CC489" s="101"/>
      <c r="CD489" s="101"/>
      <c r="CE489" s="101"/>
      <c r="CF489" s="101"/>
      <c r="CG489" s="101"/>
      <c r="CH489" s="101"/>
      <c r="CI489" s="101"/>
      <c r="CJ489" s="101"/>
      <c r="CK489" s="101"/>
      <c r="CL489" s="101"/>
      <c r="CM489" s="101"/>
      <c r="CN489" s="101"/>
      <c r="CO489" s="101"/>
      <c r="CP489" s="101"/>
      <c r="CQ489" s="101"/>
      <c r="CR489" s="101"/>
      <c r="CS489" s="101"/>
      <c r="CT489" s="101"/>
      <c r="CU489" s="101"/>
      <c r="CV489" s="101"/>
      <c r="CW489" s="101"/>
      <c r="CX489" s="101"/>
      <c r="CY489" s="101"/>
      <c r="CZ489" s="101"/>
      <c r="DA489" s="101"/>
      <c r="DB489" s="101"/>
      <c r="DC489" s="101"/>
      <c r="DD489" s="101"/>
      <c r="DE489" s="101"/>
      <c r="DF489" s="101"/>
      <c r="DG489" s="101"/>
      <c r="DH489" s="101"/>
      <c r="DI489" s="101"/>
      <c r="DJ489" s="101"/>
      <c r="DK489" s="101"/>
      <c r="DL489" s="101"/>
      <c r="DM489" s="101"/>
      <c r="DN489" s="101"/>
      <c r="DO489" s="101"/>
      <c r="DP489" s="101"/>
      <c r="DQ489" s="101"/>
      <c r="DR489" s="101"/>
      <c r="DS489" s="101"/>
      <c r="DT489" s="101"/>
      <c r="DU489" s="101"/>
      <c r="DV489" s="101"/>
      <c r="DW489" s="101"/>
      <c r="DX489" s="101"/>
      <c r="DY489" s="101"/>
      <c r="DZ489" s="101"/>
      <c r="EA489" s="101"/>
      <c r="EB489" s="101"/>
      <c r="EC489" s="101"/>
      <c r="ED489" s="101"/>
      <c r="EE489" s="101"/>
      <c r="EF489" s="101"/>
      <c r="EG489" s="101"/>
      <c r="EH489" s="101"/>
      <c r="EI489" s="101"/>
      <c r="EJ489" s="101"/>
      <c r="EK489" s="101"/>
      <c r="EL489" s="101"/>
      <c r="EM489" s="101"/>
      <c r="EN489" s="101"/>
      <c r="EO489" s="101"/>
      <c r="EP489" s="101"/>
      <c r="EQ489" s="101"/>
      <c r="ER489" s="101"/>
      <c r="ES489" s="101"/>
      <c r="ET489" s="101"/>
      <c r="EU489" s="101"/>
      <c r="EV489" s="101"/>
      <c r="EW489" s="101"/>
      <c r="EX489" s="101"/>
      <c r="EY489" s="101"/>
      <c r="EZ489" s="101"/>
      <c r="FA489" s="101"/>
      <c r="FB489" s="101"/>
      <c r="FC489" s="101"/>
      <c r="FD489" s="101"/>
      <c r="FE489" s="101"/>
      <c r="FF489" s="101"/>
      <c r="FG489" s="101"/>
      <c r="FH489" s="101"/>
      <c r="FI489" s="101"/>
      <c r="FJ489" s="101"/>
      <c r="FK489" s="101"/>
      <c r="FL489" s="101"/>
      <c r="FM489" s="101"/>
      <c r="FN489" s="101"/>
      <c r="FO489" s="101"/>
      <c r="FP489" s="101"/>
      <c r="FQ489" s="101"/>
      <c r="FR489" s="101"/>
      <c r="FS489" s="101"/>
      <c r="FT489" s="101"/>
      <c r="FU489" s="101"/>
      <c r="FV489" s="101"/>
      <c r="FW489" s="101"/>
      <c r="FX489" s="101"/>
      <c r="FY489" s="101"/>
      <c r="FZ489" s="101"/>
      <c r="GA489" s="101"/>
      <c r="GB489" s="101"/>
      <c r="GC489" s="101"/>
      <c r="GD489" s="101"/>
      <c r="GE489" s="101"/>
      <c r="GF489" s="101"/>
      <c r="GG489" s="101"/>
      <c r="GH489" s="101"/>
      <c r="GI489" s="101"/>
      <c r="GJ489" s="101"/>
      <c r="GK489" s="101"/>
      <c r="GL489" s="101"/>
      <c r="GM489" s="101"/>
      <c r="GN489" s="101"/>
      <c r="GO489" s="101"/>
      <c r="GP489" s="101"/>
      <c r="GQ489" s="101"/>
      <c r="GR489" s="101"/>
      <c r="GS489" s="101"/>
      <c r="GT489" s="101"/>
      <c r="GU489" s="101"/>
      <c r="GV489" s="101"/>
      <c r="GW489" s="101"/>
      <c r="GX489" s="101"/>
      <c r="GY489" s="101"/>
      <c r="GZ489" s="101"/>
      <c r="HA489" s="101"/>
      <c r="HB489" s="101"/>
      <c r="HC489" s="101"/>
      <c r="HD489" s="101"/>
      <c r="HE489" s="101"/>
      <c r="HF489" s="101"/>
      <c r="HG489" s="101"/>
      <c r="HH489" s="101"/>
      <c r="HI489" s="101"/>
      <c r="HJ489" s="101"/>
      <c r="HK489" s="101"/>
      <c r="HL489" s="101"/>
      <c r="HM489" s="101"/>
      <c r="HN489" s="101"/>
      <c r="HO489" s="101"/>
      <c r="HP489" s="101"/>
      <c r="HQ489" s="101"/>
      <c r="HR489" s="101"/>
      <c r="HS489" s="101"/>
      <c r="HT489" s="101"/>
      <c r="HU489" s="101"/>
      <c r="HV489" s="101"/>
      <c r="HW489" s="101"/>
      <c r="HX489" s="101"/>
      <c r="HY489" s="101"/>
      <c r="HZ489" s="101"/>
      <c r="IA489" s="101"/>
      <c r="IB489" s="101"/>
      <c r="IC489" s="101"/>
      <c r="ID489" s="101"/>
      <c r="IE489" s="101"/>
      <c r="IF489" s="101"/>
      <c r="IG489" s="101"/>
      <c r="IH489" s="101"/>
      <c r="II489" s="101"/>
      <c r="IJ489" s="101"/>
      <c r="IK489" s="101"/>
      <c r="IL489" s="101"/>
      <c r="IM489" s="101"/>
      <c r="IN489" s="101"/>
      <c r="IO489" s="101"/>
      <c r="IP489" s="101"/>
      <c r="IQ489" s="101"/>
      <c r="IR489" s="101"/>
      <c r="IS489" s="101"/>
      <c r="IT489" s="101"/>
      <c r="IU489" s="101"/>
      <c r="IV489" s="101"/>
      <c r="IW489" s="101"/>
      <c r="IX489" s="101"/>
      <c r="IY489" s="101"/>
      <c r="IZ489" s="101"/>
      <c r="JA489" s="101"/>
      <c r="JB489" s="101"/>
      <c r="JC489" s="101"/>
      <c r="JD489" s="101"/>
      <c r="JE489" s="101"/>
      <c r="JF489" s="101"/>
      <c r="JG489" s="101"/>
      <c r="JH489" s="101"/>
      <c r="JI489" s="101"/>
      <c r="JJ489" s="101"/>
      <c r="JK489" s="101"/>
      <c r="JL489" s="101"/>
      <c r="JM489" s="101"/>
      <c r="JN489" s="101"/>
      <c r="JO489" s="101"/>
      <c r="JP489" s="101"/>
      <c r="JQ489" s="101"/>
      <c r="JR489" s="101"/>
      <c r="JS489" s="101"/>
      <c r="JT489" s="101"/>
      <c r="JU489" s="101"/>
      <c r="JV489" s="101"/>
      <c r="JW489" s="101"/>
      <c r="JX489" s="101"/>
      <c r="JY489" s="101"/>
      <c r="JZ489" s="101"/>
      <c r="KA489" s="101"/>
      <c r="KB489" s="101"/>
      <c r="KC489" s="101"/>
      <c r="KD489" s="101"/>
      <c r="KE489" s="101"/>
      <c r="KF489" s="101"/>
      <c r="KG489" s="101"/>
      <c r="KH489" s="101"/>
      <c r="KI489" s="101"/>
      <c r="KJ489" s="101"/>
      <c r="KK489" s="101"/>
      <c r="KL489" s="101"/>
      <c r="KM489" s="101"/>
      <c r="KN489" s="101"/>
      <c r="KO489" s="101"/>
      <c r="KP489" s="101"/>
      <c r="KQ489" s="101"/>
      <c r="KR489" s="101"/>
      <c r="KS489" s="101"/>
      <c r="KT489" s="101"/>
      <c r="KU489" s="101"/>
      <c r="KV489" s="101"/>
      <c r="KW489" s="101"/>
      <c r="KX489" s="101"/>
      <c r="KY489" s="101"/>
      <c r="KZ489" s="101"/>
      <c r="LA489" s="101"/>
      <c r="LB489" s="101"/>
      <c r="LC489" s="101"/>
      <c r="LD489" s="101"/>
      <c r="LE489" s="101"/>
      <c r="LF489" s="101"/>
      <c r="LG489" s="101"/>
      <c r="LH489" s="101"/>
      <c r="LI489" s="101"/>
      <c r="LJ489" s="101"/>
      <c r="LK489" s="101"/>
      <c r="LL489" s="101"/>
      <c r="LM489" s="101"/>
      <c r="LN489" s="101"/>
      <c r="LO489" s="101"/>
      <c r="LP489" s="101"/>
      <c r="LQ489" s="101"/>
      <c r="LR489" s="101"/>
      <c r="LS489" s="101"/>
      <c r="LT489" s="101"/>
      <c r="LU489" s="101"/>
      <c r="LV489" s="101"/>
      <c r="LW489" s="101"/>
      <c r="LX489" s="101"/>
      <c r="LY489" s="101"/>
      <c r="LZ489" s="101"/>
      <c r="MA489" s="101"/>
      <c r="MB489" s="101"/>
      <c r="MC489" s="101"/>
      <c r="MD489" s="101"/>
      <c r="ME489" s="101"/>
      <c r="MF489" s="101"/>
      <c r="MG489" s="101"/>
      <c r="MH489" s="101"/>
      <c r="MI489" s="101"/>
      <c r="MJ489" s="101"/>
      <c r="MK489" s="101"/>
      <c r="ML489" s="101"/>
      <c r="MM489" s="101"/>
      <c r="MN489" s="101"/>
      <c r="MO489" s="101"/>
      <c r="MP489" s="101"/>
      <c r="MQ489" s="101"/>
      <c r="MR489" s="101"/>
      <c r="MS489" s="101"/>
      <c r="MT489" s="101"/>
      <c r="MU489" s="101"/>
      <c r="MV489" s="101"/>
      <c r="MW489" s="101"/>
      <c r="MX489" s="101"/>
      <c r="MY489" s="101"/>
      <c r="MZ489" s="101"/>
      <c r="NA489" s="101"/>
      <c r="NB489" s="101"/>
      <c r="NC489" s="101"/>
      <c r="ND489" s="101"/>
      <c r="NE489" s="101"/>
      <c r="NF489" s="101"/>
      <c r="NG489" s="101"/>
      <c r="NH489" s="101"/>
      <c r="NI489" s="101"/>
      <c r="NJ489" s="101"/>
      <c r="NK489" s="101"/>
      <c r="NL489" s="101"/>
      <c r="NM489" s="101"/>
      <c r="NN489" s="101"/>
      <c r="NO489" s="101"/>
      <c r="NP489" s="101"/>
      <c r="NQ489" s="101"/>
      <c r="NR489" s="101"/>
      <c r="NS489" s="101"/>
      <c r="NT489" s="101"/>
      <c r="NU489" s="101"/>
      <c r="NV489" s="101"/>
      <c r="NW489" s="101"/>
      <c r="NX489" s="101"/>
      <c r="NY489" s="101"/>
      <c r="NZ489" s="101"/>
      <c r="OA489" s="101"/>
      <c r="OB489" s="101"/>
      <c r="OC489" s="101"/>
      <c r="OD489" s="101"/>
      <c r="OE489" s="101"/>
      <c r="OF489" s="101"/>
      <c r="OG489" s="101"/>
      <c r="OH489" s="101"/>
      <c r="OI489" s="101"/>
      <c r="OJ489" s="101"/>
      <c r="OK489" s="101"/>
      <c r="OL489" s="101"/>
      <c r="OM489" s="101"/>
      <c r="ON489" s="101"/>
      <c r="OO489" s="101"/>
      <c r="OP489" s="101"/>
      <c r="OQ489" s="101"/>
      <c r="OR489" s="101"/>
      <c r="OS489" s="101"/>
      <c r="OT489" s="101"/>
      <c r="OU489" s="101"/>
      <c r="OV489" s="101"/>
      <c r="OW489" s="101"/>
      <c r="OX489" s="101"/>
      <c r="OY489" s="101"/>
      <c r="OZ489" s="101"/>
      <c r="PA489" s="101"/>
      <c r="PB489" s="101"/>
      <c r="PC489" s="101"/>
      <c r="PD489" s="101"/>
      <c r="PE489" s="101"/>
      <c r="PF489" s="101"/>
      <c r="PG489" s="101"/>
      <c r="PH489" s="101"/>
      <c r="PI489" s="101"/>
      <c r="PJ489" s="101"/>
      <c r="PK489" s="101"/>
      <c r="PL489" s="101"/>
      <c r="PM489" s="101"/>
      <c r="PN489" s="101"/>
      <c r="PO489" s="101"/>
      <c r="PP489" s="101"/>
      <c r="PQ489" s="101"/>
      <c r="PR489" s="101"/>
      <c r="PS489" s="101"/>
      <c r="PT489" s="101"/>
      <c r="PU489" s="101"/>
      <c r="PV489" s="101"/>
      <c r="PW489" s="101"/>
      <c r="PX489" s="101"/>
      <c r="PY489" s="101"/>
      <c r="PZ489" s="101"/>
      <c r="QA489" s="101"/>
      <c r="QB489" s="101"/>
      <c r="QC489" s="101"/>
      <c r="QD489" s="101"/>
      <c r="QE489" s="101"/>
      <c r="QF489" s="101"/>
      <c r="QG489" s="101"/>
      <c r="QH489" s="101"/>
      <c r="QI489" s="101"/>
      <c r="QJ489" s="101"/>
      <c r="QK489" s="101"/>
      <c r="QL489" s="101"/>
      <c r="QM489" s="101"/>
      <c r="QN489" s="101"/>
      <c r="QO489" s="101"/>
      <c r="QP489" s="101"/>
      <c r="QQ489" s="101"/>
      <c r="QR489" s="101"/>
      <c r="QS489" s="101"/>
      <c r="QT489" s="101"/>
      <c r="QU489" s="101"/>
      <c r="QV489" s="101"/>
      <c r="QW489" s="101"/>
      <c r="QX489" s="101"/>
      <c r="QY489" s="101"/>
      <c r="QZ489" s="101"/>
      <c r="RA489" s="101"/>
      <c r="RB489" s="101"/>
      <c r="RC489" s="101"/>
      <c r="RD489" s="101"/>
      <c r="RE489" s="101"/>
      <c r="RF489" s="101"/>
      <c r="RG489" s="101"/>
      <c r="RH489" s="101"/>
      <c r="RI489" s="101"/>
      <c r="RJ489" s="101"/>
      <c r="RK489" s="101"/>
      <c r="RL489" s="101"/>
      <c r="RM489" s="101"/>
      <c r="RN489" s="101"/>
      <c r="RO489" s="101"/>
      <c r="RP489" s="101"/>
      <c r="RQ489" s="101"/>
      <c r="RR489" s="101"/>
      <c r="RS489" s="101"/>
      <c r="RT489" s="101"/>
      <c r="RU489" s="101"/>
      <c r="RV489" s="101"/>
      <c r="RW489" s="101"/>
      <c r="RX489" s="101"/>
      <c r="RY489" s="101"/>
      <c r="RZ489" s="101"/>
      <c r="SA489" s="101"/>
      <c r="SB489" s="101"/>
      <c r="SC489" s="101"/>
      <c r="SD489" s="101"/>
      <c r="SE489" s="101"/>
      <c r="SF489" s="101"/>
      <c r="SG489" s="101"/>
      <c r="SH489" s="101"/>
      <c r="SI489" s="101"/>
      <c r="SJ489" s="101"/>
      <c r="SK489" s="101"/>
      <c r="SL489" s="101"/>
      <c r="SM489" s="101"/>
      <c r="SN489" s="101"/>
      <c r="SO489" s="101"/>
      <c r="SP489" s="101"/>
      <c r="SQ489" s="101"/>
      <c r="SR489" s="101"/>
      <c r="SS489" s="101"/>
      <c r="ST489" s="101"/>
      <c r="SU489" s="101"/>
      <c r="SV489" s="101"/>
      <c r="SW489" s="101"/>
      <c r="SX489" s="101"/>
      <c r="SY489" s="101"/>
      <c r="SZ489" s="101"/>
      <c r="TA489" s="101"/>
      <c r="TB489" s="101"/>
      <c r="TC489" s="101"/>
      <c r="TD489" s="101"/>
      <c r="TE489" s="101"/>
      <c r="TF489" s="101"/>
      <c r="TG489" s="101"/>
      <c r="TH489" s="101"/>
      <c r="TI489" s="101"/>
      <c r="TJ489" s="101"/>
      <c r="TK489" s="101"/>
      <c r="TL489" s="101"/>
      <c r="TM489" s="101"/>
      <c r="TN489" s="101"/>
      <c r="TO489" s="101"/>
      <c r="TP489" s="101"/>
      <c r="TQ489" s="101"/>
      <c r="TR489" s="101"/>
      <c r="TS489" s="101"/>
      <c r="TT489" s="101"/>
      <c r="TU489" s="101"/>
      <c r="TV489" s="101"/>
      <c r="TW489" s="101"/>
      <c r="TX489" s="101"/>
      <c r="TY489" s="101"/>
      <c r="TZ489" s="101"/>
      <c r="UA489" s="101"/>
      <c r="UB489" s="101"/>
      <c r="UC489" s="101"/>
      <c r="UD489" s="101"/>
      <c r="UE489" s="101"/>
      <c r="UF489" s="101"/>
      <c r="UG489" s="101"/>
      <c r="UH489" s="101"/>
      <c r="UI489" s="101"/>
      <c r="UJ489" s="101"/>
      <c r="UK489" s="101"/>
      <c r="UL489" s="101"/>
      <c r="UM489" s="101"/>
      <c r="UN489" s="101"/>
      <c r="UO489" s="101"/>
      <c r="UP489" s="101"/>
      <c r="UQ489" s="101"/>
      <c r="UR489" s="101"/>
      <c r="US489" s="101"/>
      <c r="UT489" s="101"/>
      <c r="UU489" s="101"/>
      <c r="UV489" s="101"/>
      <c r="UW489" s="101"/>
      <c r="UX489" s="101"/>
      <c r="UY489" s="101"/>
      <c r="UZ489" s="101"/>
      <c r="VA489" s="101"/>
      <c r="VB489" s="101"/>
      <c r="VC489" s="101"/>
      <c r="VD489" s="101"/>
      <c r="VE489" s="101"/>
      <c r="VF489" s="101"/>
      <c r="VG489" s="101"/>
      <c r="VH489" s="101"/>
      <c r="VI489" s="101"/>
      <c r="VJ489" s="101"/>
      <c r="VK489" s="101"/>
      <c r="VL489" s="101"/>
      <c r="VM489" s="101"/>
      <c r="VN489" s="101"/>
      <c r="VO489" s="101"/>
      <c r="VP489" s="101"/>
      <c r="VQ489" s="101"/>
      <c r="VR489" s="101"/>
      <c r="VS489" s="101"/>
      <c r="VT489" s="101"/>
      <c r="VU489" s="101"/>
      <c r="VV489" s="101"/>
      <c r="VW489" s="101"/>
      <c r="VX489" s="101"/>
      <c r="VY489" s="101"/>
      <c r="VZ489" s="101"/>
      <c r="WA489" s="101"/>
      <c r="WB489" s="101"/>
      <c r="WC489" s="101"/>
      <c r="WD489" s="101"/>
      <c r="WE489" s="101"/>
      <c r="WF489" s="101"/>
      <c r="WG489" s="101"/>
      <c r="WH489" s="101"/>
      <c r="WI489" s="101"/>
      <c r="WJ489" s="101"/>
      <c r="WK489" s="101"/>
      <c r="WL489" s="101"/>
      <c r="WM489" s="101"/>
      <c r="WN489" s="101"/>
      <c r="WO489" s="101"/>
      <c r="WP489" s="101"/>
      <c r="WQ489" s="101"/>
      <c r="WR489" s="101"/>
      <c r="WS489" s="101"/>
      <c r="WT489" s="101"/>
      <c r="WU489" s="101"/>
      <c r="WV489" s="101"/>
      <c r="WW489" s="101"/>
      <c r="WX489" s="101"/>
      <c r="WY489" s="101"/>
      <c r="WZ489" s="101"/>
      <c r="XA489" s="101"/>
      <c r="XB489" s="101"/>
      <c r="XC489" s="101"/>
      <c r="XD489" s="101"/>
      <c r="XE489" s="101"/>
      <c r="XF489" s="101"/>
      <c r="XG489" s="101"/>
      <c r="XH489" s="101"/>
      <c r="XI489" s="101"/>
      <c r="XJ489" s="101"/>
      <c r="XK489" s="101"/>
      <c r="XL489" s="101"/>
      <c r="XM489" s="101"/>
      <c r="XN489" s="101"/>
      <c r="XO489" s="101"/>
      <c r="XP489" s="101"/>
      <c r="XQ489" s="101"/>
      <c r="XR489" s="101"/>
      <c r="XS489" s="101"/>
      <c r="XT489" s="101"/>
      <c r="XU489" s="101"/>
      <c r="XV489" s="101"/>
      <c r="XW489" s="101"/>
      <c r="XX489" s="101"/>
      <c r="XY489" s="101"/>
      <c r="XZ489" s="101"/>
      <c r="YA489" s="101"/>
      <c r="YB489" s="101"/>
      <c r="YC489" s="101"/>
      <c r="YD489" s="101"/>
      <c r="YE489" s="101"/>
      <c r="YF489" s="101"/>
      <c r="YG489" s="101"/>
      <c r="YH489" s="101"/>
      <c r="YI489" s="101"/>
      <c r="YJ489" s="101"/>
      <c r="YK489" s="101"/>
      <c r="YL489" s="101"/>
      <c r="YM489" s="101"/>
      <c r="YN489" s="101"/>
      <c r="YO489" s="101"/>
      <c r="YP489" s="101"/>
      <c r="YQ489" s="101"/>
      <c r="YR489" s="101"/>
      <c r="YS489" s="101"/>
      <c r="YT489" s="101"/>
      <c r="YU489" s="101"/>
      <c r="YV489" s="101"/>
      <c r="YW489" s="101"/>
      <c r="YX489" s="101"/>
      <c r="YY489" s="101"/>
      <c r="YZ489" s="101"/>
      <c r="ZA489" s="101"/>
      <c r="ZB489" s="101"/>
      <c r="ZC489" s="101"/>
      <c r="ZD489" s="101"/>
      <c r="ZE489" s="101"/>
      <c r="ZF489" s="101"/>
      <c r="ZG489" s="101"/>
      <c r="ZH489" s="101"/>
      <c r="ZI489" s="101"/>
      <c r="ZJ489" s="101"/>
      <c r="ZK489" s="101"/>
      <c r="ZL489" s="101"/>
      <c r="ZM489" s="101"/>
      <c r="ZN489" s="101"/>
      <c r="ZO489" s="101"/>
      <c r="ZP489" s="101"/>
      <c r="ZQ489" s="101"/>
      <c r="ZR489" s="101"/>
      <c r="ZS489" s="101"/>
      <c r="ZT489" s="101"/>
      <c r="ZU489" s="101"/>
      <c r="ZV489" s="101"/>
      <c r="ZW489" s="101"/>
      <c r="ZX489" s="101"/>
      <c r="ZY489" s="101"/>
      <c r="ZZ489" s="101"/>
      <c r="AAA489" s="101"/>
      <c r="AAB489" s="101"/>
      <c r="AAC489" s="101"/>
      <c r="AAD489" s="101"/>
      <c r="AAE489" s="101"/>
      <c r="AAF489" s="101"/>
      <c r="AAG489" s="101"/>
      <c r="AAH489" s="101"/>
      <c r="AAI489" s="101"/>
      <c r="AAJ489" s="101"/>
      <c r="AAK489" s="101"/>
      <c r="AAL489" s="101"/>
      <c r="AAM489" s="101"/>
      <c r="AAN489" s="101"/>
      <c r="AAO489" s="101"/>
      <c r="AAP489" s="101"/>
      <c r="AAQ489" s="101"/>
      <c r="AAR489" s="101"/>
      <c r="AAS489" s="101"/>
      <c r="AAT489" s="101"/>
      <c r="AAU489" s="101"/>
      <c r="AAV489" s="101"/>
      <c r="AAW489" s="101"/>
      <c r="AAX489" s="101"/>
      <c r="AAY489" s="101"/>
      <c r="AAZ489" s="101"/>
      <c r="ABA489" s="101"/>
      <c r="ABB489" s="101"/>
      <c r="ABC489" s="101"/>
      <c r="ABD489" s="101"/>
      <c r="ABE489" s="101"/>
      <c r="ABF489" s="101"/>
      <c r="ABG489" s="101"/>
      <c r="ABH489" s="101"/>
      <c r="ABI489" s="101"/>
      <c r="ABJ489" s="101"/>
      <c r="ABK489" s="101"/>
      <c r="ABL489" s="101"/>
      <c r="ABM489" s="101"/>
      <c r="ABN489" s="101"/>
      <c r="ABO489" s="101"/>
      <c r="ABP489" s="101"/>
      <c r="ABQ489" s="101"/>
      <c r="ABR489" s="101"/>
      <c r="ABS489" s="101"/>
      <c r="ABT489" s="101"/>
      <c r="ABU489" s="101"/>
      <c r="ABV489" s="101"/>
      <c r="ABW489" s="101"/>
      <c r="ABX489" s="101"/>
      <c r="ABY489" s="101"/>
      <c r="ABZ489" s="101"/>
      <c r="ACA489" s="101"/>
      <c r="ACB489" s="101"/>
      <c r="ACC489" s="101"/>
      <c r="ACD489" s="101"/>
      <c r="ACE489" s="101"/>
      <c r="ACF489" s="101"/>
      <c r="ACG489" s="101"/>
      <c r="ACH489" s="101"/>
      <c r="ACI489" s="101"/>
      <c r="ACJ489" s="101"/>
      <c r="ACK489" s="101"/>
      <c r="ACL489" s="101"/>
      <c r="ACM489" s="101"/>
      <c r="ACN489" s="101"/>
      <c r="ACO489" s="101"/>
      <c r="ACP489" s="101"/>
      <c r="ACQ489" s="101"/>
      <c r="ACR489" s="101"/>
      <c r="ACS489" s="101"/>
      <c r="ACT489" s="101"/>
      <c r="ACU489" s="101"/>
      <c r="ACV489" s="101"/>
      <c r="ACW489" s="101"/>
      <c r="ACX489" s="101"/>
      <c r="ACY489" s="101"/>
      <c r="ACZ489" s="101"/>
      <c r="ADA489" s="101"/>
      <c r="ADB489" s="101"/>
      <c r="ADC489" s="101"/>
      <c r="ADD489" s="101"/>
      <c r="ADE489" s="101"/>
      <c r="ADF489" s="101"/>
      <c r="ADG489" s="101"/>
      <c r="ADH489" s="101"/>
      <c r="ADI489" s="101"/>
      <c r="ADJ489" s="101"/>
      <c r="ADK489" s="101"/>
      <c r="ADL489" s="101"/>
      <c r="ADM489" s="101"/>
      <c r="ADN489" s="101"/>
      <c r="ADO489" s="101"/>
      <c r="ADP489" s="101"/>
      <c r="ADQ489" s="101"/>
      <c r="ADR489" s="101"/>
      <c r="ADS489" s="101"/>
      <c r="ADT489" s="101"/>
      <c r="ADU489" s="101"/>
      <c r="ADV489" s="101"/>
      <c r="ADW489" s="101"/>
      <c r="ADX489" s="101"/>
      <c r="ADY489" s="101"/>
      <c r="ADZ489" s="101"/>
      <c r="AEA489" s="101"/>
      <c r="AEB489" s="101"/>
      <c r="AEC489" s="101"/>
      <c r="AED489" s="101"/>
      <c r="AEE489" s="101"/>
      <c r="AEF489" s="101"/>
      <c r="AEG489" s="101"/>
      <c r="AEH489" s="101"/>
      <c r="AEI489" s="101"/>
      <c r="AEJ489" s="101"/>
      <c r="AEK489" s="101"/>
      <c r="AEL489" s="101"/>
      <c r="AEM489" s="101"/>
      <c r="AEN489" s="101"/>
      <c r="AEO489" s="101"/>
      <c r="AEP489" s="101"/>
      <c r="AEQ489" s="101"/>
      <c r="AER489" s="101"/>
      <c r="AES489" s="101"/>
      <c r="AET489" s="101"/>
      <c r="AEU489" s="101"/>
      <c r="AEV489" s="101"/>
      <c r="AEW489" s="101"/>
      <c r="AEX489" s="101"/>
      <c r="AEY489" s="101"/>
      <c r="AEZ489" s="101"/>
      <c r="AFA489" s="101"/>
      <c r="AFB489" s="101"/>
      <c r="AFC489" s="101"/>
      <c r="AFD489" s="101"/>
      <c r="AFE489" s="101"/>
      <c r="AFF489" s="101"/>
      <c r="AFG489" s="101"/>
      <c r="AFH489" s="101"/>
      <c r="AFI489" s="101"/>
      <c r="AFJ489" s="101"/>
      <c r="AFK489" s="101"/>
      <c r="AFL489" s="101"/>
      <c r="AFM489" s="101"/>
      <c r="AFN489" s="101"/>
      <c r="AFO489" s="101"/>
      <c r="AFP489" s="101"/>
      <c r="AFQ489" s="101"/>
      <c r="AFR489" s="101"/>
      <c r="AFS489" s="101"/>
      <c r="AFT489" s="101"/>
      <c r="AFU489" s="101"/>
      <c r="AFV489" s="101"/>
      <c r="AFW489" s="101"/>
      <c r="AFX489" s="101"/>
      <c r="AFY489" s="101"/>
      <c r="AFZ489" s="101"/>
      <c r="AGA489" s="101"/>
      <c r="AGB489" s="101"/>
      <c r="AGC489" s="101"/>
      <c r="AGD489" s="101"/>
      <c r="AGE489" s="101"/>
      <c r="AGF489" s="101"/>
      <c r="AGG489" s="101"/>
      <c r="AGH489" s="101"/>
      <c r="AGI489" s="101"/>
      <c r="AGJ489" s="101"/>
      <c r="AGK489" s="101"/>
      <c r="AGL489" s="101"/>
      <c r="AGM489" s="101"/>
      <c r="AGN489" s="101"/>
      <c r="AGO489" s="101"/>
      <c r="AGP489" s="101"/>
      <c r="AGQ489" s="101"/>
      <c r="AGR489" s="101"/>
      <c r="AGS489" s="101"/>
      <c r="AGT489" s="101"/>
      <c r="AGU489" s="101"/>
      <c r="AGV489" s="101"/>
      <c r="AGW489" s="101"/>
      <c r="AGX489" s="101"/>
      <c r="AGY489" s="101"/>
      <c r="AGZ489" s="101"/>
      <c r="AHA489" s="101"/>
      <c r="AHB489" s="101"/>
      <c r="AHC489" s="101"/>
      <c r="AHD489" s="101"/>
      <c r="AHE489" s="101"/>
      <c r="AHF489" s="101"/>
      <c r="AHG489" s="101"/>
      <c r="AHH489" s="101"/>
      <c r="AHI489" s="101"/>
      <c r="AHJ489" s="101"/>
      <c r="AHK489" s="101"/>
      <c r="AHL489" s="101"/>
      <c r="AHM489" s="101"/>
      <c r="AHN489" s="101"/>
      <c r="AHO489" s="101"/>
      <c r="AHP489" s="101"/>
      <c r="AHQ489" s="101"/>
      <c r="AHR489" s="101"/>
      <c r="AHS489" s="101"/>
      <c r="AHT489" s="101"/>
      <c r="AHU489" s="101"/>
      <c r="AHV489" s="101"/>
      <c r="AHW489" s="101"/>
      <c r="AHX489" s="101"/>
      <c r="AHY489" s="101"/>
      <c r="AHZ489" s="101"/>
      <c r="AIA489" s="101"/>
      <c r="AIB489" s="101"/>
      <c r="AIC489" s="101"/>
      <c r="AID489" s="101"/>
      <c r="AIE489" s="101"/>
      <c r="AIF489" s="101"/>
      <c r="AIG489" s="101"/>
      <c r="AIH489" s="101"/>
      <c r="AII489" s="101"/>
      <c r="AIJ489" s="101"/>
      <c r="AIK489" s="101"/>
      <c r="AIL489" s="101"/>
      <c r="AIM489" s="101"/>
      <c r="AIN489" s="101"/>
      <c r="AIO489" s="101"/>
      <c r="AIP489" s="101"/>
      <c r="AIQ489" s="101"/>
      <c r="AIR489" s="101"/>
      <c r="AIS489" s="101"/>
      <c r="AIT489" s="101"/>
      <c r="AIU489" s="101"/>
      <c r="AIV489" s="101"/>
      <c r="AIW489" s="101"/>
      <c r="AIX489" s="101"/>
      <c r="AIY489" s="101"/>
      <c r="AIZ489" s="101"/>
      <c r="AJA489" s="101"/>
      <c r="AJB489" s="101"/>
      <c r="AJC489" s="101"/>
      <c r="AJD489" s="101"/>
      <c r="AJE489" s="101"/>
      <c r="AJF489" s="101"/>
      <c r="AJG489" s="101"/>
      <c r="AJH489" s="101"/>
      <c r="AJI489" s="101"/>
      <c r="AJJ489" s="101"/>
      <c r="AJK489" s="101"/>
      <c r="AJL489" s="101"/>
      <c r="AJM489" s="101"/>
      <c r="AJN489" s="101"/>
      <c r="AJO489" s="101"/>
      <c r="AJP489" s="101"/>
      <c r="AJQ489" s="101"/>
      <c r="AJR489" s="101"/>
      <c r="AJS489" s="101"/>
      <c r="AJT489" s="101"/>
      <c r="AJU489" s="101"/>
      <c r="AJV489" s="101"/>
      <c r="AJW489" s="101"/>
      <c r="AJX489" s="101"/>
      <c r="AJY489" s="101"/>
      <c r="AJZ489" s="101"/>
      <c r="AKA489" s="101"/>
      <c r="AKB489" s="101"/>
      <c r="AKC489" s="101"/>
      <c r="AKD489" s="101"/>
      <c r="AKE489" s="101"/>
      <c r="AKF489" s="101"/>
      <c r="AKG489" s="101"/>
      <c r="AKH489" s="101"/>
      <c r="AKI489" s="101"/>
      <c r="AKJ489" s="101"/>
      <c r="AKK489" s="101"/>
      <c r="AKL489" s="101"/>
      <c r="AKM489" s="101"/>
      <c r="AKN489" s="101"/>
      <c r="AKO489" s="101"/>
      <c r="AKP489" s="101"/>
      <c r="AKQ489" s="101"/>
      <c r="AKR489" s="101"/>
      <c r="AKS489" s="101"/>
      <c r="AKT489" s="101"/>
      <c r="AKU489" s="101"/>
      <c r="AKV489" s="101"/>
      <c r="AKW489" s="101"/>
      <c r="AKX489" s="101"/>
      <c r="AKY489" s="101"/>
      <c r="AKZ489" s="101"/>
      <c r="ALA489" s="101"/>
      <c r="ALB489" s="101"/>
      <c r="ALC489" s="101"/>
      <c r="ALD489" s="101"/>
      <c r="ALE489" s="101"/>
      <c r="ALF489" s="101"/>
      <c r="ALG489" s="101"/>
      <c r="ALH489" s="101"/>
      <c r="ALI489" s="101"/>
      <c r="ALJ489" s="101"/>
      <c r="ALK489" s="101"/>
      <c r="ALL489" s="101"/>
      <c r="ALM489" s="101"/>
      <c r="ALN489" s="101"/>
      <c r="ALO489" s="101"/>
      <c r="ALP489" s="101"/>
      <c r="ALQ489" s="101"/>
      <c r="ALR489" s="101"/>
      <c r="ALS489" s="101"/>
      <c r="ALT489" s="101"/>
      <c r="ALU489" s="101"/>
      <c r="ALV489" s="101"/>
      <c r="ALW489" s="101"/>
      <c r="ALX489" s="101"/>
      <c r="ALY489" s="101"/>
      <c r="ALZ489" s="101"/>
      <c r="AMA489" s="101"/>
      <c r="AMB489" s="101"/>
      <c r="AMC489" s="101"/>
      <c r="AMD489" s="101"/>
      <c r="AME489" s="101"/>
      <c r="AMF489" s="101"/>
      <c r="AMG489" s="101"/>
      <c r="AMH489" s="101"/>
      <c r="AMI489" s="101"/>
      <c r="AMJ489" s="101"/>
      <c r="AMK489" s="101"/>
    </row>
    <row r="490" spans="1:1025" s="102" customFormat="1" ht="38.25" x14ac:dyDescent="0.25">
      <c r="A490" s="103" t="s">
        <v>979</v>
      </c>
      <c r="B490" s="124">
        <v>43100</v>
      </c>
      <c r="C490" s="104" t="s">
        <v>980</v>
      </c>
      <c r="D490" s="105" t="s">
        <v>51</v>
      </c>
      <c r="E490" s="106">
        <v>3810.36</v>
      </c>
      <c r="F490" s="107"/>
      <c r="G490" s="108">
        <f>ROUND(F490*(1+$G$7),2)</f>
        <v>0</v>
      </c>
      <c r="H490" s="108">
        <f>ROUND(E490*G490,2)</f>
        <v>0</v>
      </c>
      <c r="I490" s="101"/>
      <c r="J490" s="109"/>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c r="BJ490" s="101"/>
      <c r="BK490" s="101"/>
      <c r="BL490" s="101"/>
      <c r="BM490" s="101"/>
      <c r="BN490" s="101"/>
      <c r="BO490" s="101"/>
      <c r="BP490" s="101"/>
      <c r="BQ490" s="101"/>
      <c r="BR490" s="101"/>
      <c r="BS490" s="101"/>
      <c r="BT490" s="101"/>
      <c r="BU490" s="101"/>
      <c r="BV490" s="101"/>
      <c r="BW490" s="101"/>
      <c r="BX490" s="101"/>
      <c r="BY490" s="101"/>
      <c r="BZ490" s="101"/>
      <c r="CA490" s="101"/>
      <c r="CB490" s="101"/>
      <c r="CC490" s="101"/>
      <c r="CD490" s="101"/>
      <c r="CE490" s="101"/>
      <c r="CF490" s="101"/>
      <c r="CG490" s="101"/>
      <c r="CH490" s="101"/>
      <c r="CI490" s="101"/>
      <c r="CJ490" s="101"/>
      <c r="CK490" s="101"/>
      <c r="CL490" s="101"/>
      <c r="CM490" s="101"/>
      <c r="CN490" s="101"/>
      <c r="CO490" s="101"/>
      <c r="CP490" s="101"/>
      <c r="CQ490" s="101"/>
      <c r="CR490" s="101"/>
      <c r="CS490" s="101"/>
      <c r="CT490" s="101"/>
      <c r="CU490" s="101"/>
      <c r="CV490" s="101"/>
      <c r="CW490" s="101"/>
      <c r="CX490" s="101"/>
      <c r="CY490" s="101"/>
      <c r="CZ490" s="101"/>
      <c r="DA490" s="101"/>
      <c r="DB490" s="101"/>
      <c r="DC490" s="101"/>
      <c r="DD490" s="101"/>
      <c r="DE490" s="101"/>
      <c r="DF490" s="101"/>
      <c r="DG490" s="101"/>
      <c r="DH490" s="101"/>
      <c r="DI490" s="101"/>
      <c r="DJ490" s="101"/>
      <c r="DK490" s="101"/>
      <c r="DL490" s="101"/>
      <c r="DM490" s="101"/>
      <c r="DN490" s="101"/>
      <c r="DO490" s="101"/>
      <c r="DP490" s="101"/>
      <c r="DQ490" s="101"/>
      <c r="DR490" s="101"/>
      <c r="DS490" s="101"/>
      <c r="DT490" s="101"/>
      <c r="DU490" s="101"/>
      <c r="DV490" s="101"/>
      <c r="DW490" s="101"/>
      <c r="DX490" s="101"/>
      <c r="DY490" s="101"/>
      <c r="DZ490" s="101"/>
      <c r="EA490" s="101"/>
      <c r="EB490" s="101"/>
      <c r="EC490" s="101"/>
      <c r="ED490" s="101"/>
      <c r="EE490" s="101"/>
      <c r="EF490" s="101"/>
      <c r="EG490" s="101"/>
      <c r="EH490" s="101"/>
      <c r="EI490" s="101"/>
      <c r="EJ490" s="101"/>
      <c r="EK490" s="101"/>
      <c r="EL490" s="101"/>
      <c r="EM490" s="101"/>
      <c r="EN490" s="101"/>
      <c r="EO490" s="101"/>
      <c r="EP490" s="101"/>
      <c r="EQ490" s="101"/>
      <c r="ER490" s="101"/>
      <c r="ES490" s="101"/>
      <c r="ET490" s="101"/>
      <c r="EU490" s="101"/>
      <c r="EV490" s="101"/>
      <c r="EW490" s="101"/>
      <c r="EX490" s="101"/>
      <c r="EY490" s="101"/>
      <c r="EZ490" s="101"/>
      <c r="FA490" s="101"/>
      <c r="FB490" s="101"/>
      <c r="FC490" s="101"/>
      <c r="FD490" s="101"/>
      <c r="FE490" s="101"/>
      <c r="FF490" s="101"/>
      <c r="FG490" s="101"/>
      <c r="FH490" s="101"/>
      <c r="FI490" s="101"/>
      <c r="FJ490" s="101"/>
      <c r="FK490" s="101"/>
      <c r="FL490" s="101"/>
      <c r="FM490" s="101"/>
      <c r="FN490" s="101"/>
      <c r="FO490" s="101"/>
      <c r="FP490" s="101"/>
      <c r="FQ490" s="101"/>
      <c r="FR490" s="101"/>
      <c r="FS490" s="101"/>
      <c r="FT490" s="101"/>
      <c r="FU490" s="101"/>
      <c r="FV490" s="101"/>
      <c r="FW490" s="101"/>
      <c r="FX490" s="101"/>
      <c r="FY490" s="101"/>
      <c r="FZ490" s="101"/>
      <c r="GA490" s="101"/>
      <c r="GB490" s="101"/>
      <c r="GC490" s="101"/>
      <c r="GD490" s="101"/>
      <c r="GE490" s="101"/>
      <c r="GF490" s="101"/>
      <c r="GG490" s="101"/>
      <c r="GH490" s="101"/>
      <c r="GI490" s="101"/>
      <c r="GJ490" s="101"/>
      <c r="GK490" s="101"/>
      <c r="GL490" s="101"/>
      <c r="GM490" s="101"/>
      <c r="GN490" s="101"/>
      <c r="GO490" s="101"/>
      <c r="GP490" s="101"/>
      <c r="GQ490" s="101"/>
      <c r="GR490" s="101"/>
      <c r="GS490" s="101"/>
      <c r="GT490" s="101"/>
      <c r="GU490" s="101"/>
      <c r="GV490" s="101"/>
      <c r="GW490" s="101"/>
      <c r="GX490" s="101"/>
      <c r="GY490" s="101"/>
      <c r="GZ490" s="101"/>
      <c r="HA490" s="101"/>
      <c r="HB490" s="101"/>
      <c r="HC490" s="101"/>
      <c r="HD490" s="101"/>
      <c r="HE490" s="101"/>
      <c r="HF490" s="101"/>
      <c r="HG490" s="101"/>
      <c r="HH490" s="101"/>
      <c r="HI490" s="101"/>
      <c r="HJ490" s="101"/>
      <c r="HK490" s="101"/>
      <c r="HL490" s="101"/>
      <c r="HM490" s="101"/>
      <c r="HN490" s="101"/>
      <c r="HO490" s="101"/>
      <c r="HP490" s="101"/>
      <c r="HQ490" s="101"/>
      <c r="HR490" s="101"/>
      <c r="HS490" s="101"/>
      <c r="HT490" s="101"/>
      <c r="HU490" s="101"/>
      <c r="HV490" s="101"/>
      <c r="HW490" s="101"/>
      <c r="HX490" s="101"/>
      <c r="HY490" s="101"/>
      <c r="HZ490" s="101"/>
      <c r="IA490" s="101"/>
      <c r="IB490" s="101"/>
      <c r="IC490" s="101"/>
      <c r="ID490" s="101"/>
      <c r="IE490" s="101"/>
      <c r="IF490" s="101"/>
      <c r="IG490" s="101"/>
      <c r="IH490" s="101"/>
      <c r="II490" s="101"/>
      <c r="IJ490" s="101"/>
      <c r="IK490" s="101"/>
      <c r="IL490" s="101"/>
      <c r="IM490" s="101"/>
      <c r="IN490" s="101"/>
      <c r="IO490" s="101"/>
      <c r="IP490" s="101"/>
      <c r="IQ490" s="101"/>
      <c r="IR490" s="101"/>
      <c r="IS490" s="101"/>
      <c r="IT490" s="101"/>
      <c r="IU490" s="101"/>
      <c r="IV490" s="101"/>
      <c r="IW490" s="101"/>
      <c r="IX490" s="101"/>
      <c r="IY490" s="101"/>
      <c r="IZ490" s="101"/>
      <c r="JA490" s="101"/>
      <c r="JB490" s="101"/>
      <c r="JC490" s="101"/>
      <c r="JD490" s="101"/>
      <c r="JE490" s="101"/>
      <c r="JF490" s="101"/>
      <c r="JG490" s="101"/>
      <c r="JH490" s="101"/>
      <c r="JI490" s="101"/>
      <c r="JJ490" s="101"/>
      <c r="JK490" s="101"/>
      <c r="JL490" s="101"/>
      <c r="JM490" s="101"/>
      <c r="JN490" s="101"/>
      <c r="JO490" s="101"/>
      <c r="JP490" s="101"/>
      <c r="JQ490" s="101"/>
      <c r="JR490" s="101"/>
      <c r="JS490" s="101"/>
      <c r="JT490" s="101"/>
      <c r="JU490" s="101"/>
      <c r="JV490" s="101"/>
      <c r="JW490" s="101"/>
      <c r="JX490" s="101"/>
      <c r="JY490" s="101"/>
      <c r="JZ490" s="101"/>
      <c r="KA490" s="101"/>
      <c r="KB490" s="101"/>
      <c r="KC490" s="101"/>
      <c r="KD490" s="101"/>
      <c r="KE490" s="101"/>
      <c r="KF490" s="101"/>
      <c r="KG490" s="101"/>
      <c r="KH490" s="101"/>
      <c r="KI490" s="101"/>
      <c r="KJ490" s="101"/>
      <c r="KK490" s="101"/>
      <c r="KL490" s="101"/>
      <c r="KM490" s="101"/>
      <c r="KN490" s="101"/>
      <c r="KO490" s="101"/>
      <c r="KP490" s="101"/>
      <c r="KQ490" s="101"/>
      <c r="KR490" s="101"/>
      <c r="KS490" s="101"/>
      <c r="KT490" s="101"/>
      <c r="KU490" s="101"/>
      <c r="KV490" s="101"/>
      <c r="KW490" s="101"/>
      <c r="KX490" s="101"/>
      <c r="KY490" s="101"/>
      <c r="KZ490" s="101"/>
      <c r="LA490" s="101"/>
      <c r="LB490" s="101"/>
      <c r="LC490" s="101"/>
      <c r="LD490" s="101"/>
      <c r="LE490" s="101"/>
      <c r="LF490" s="101"/>
      <c r="LG490" s="101"/>
      <c r="LH490" s="101"/>
      <c r="LI490" s="101"/>
      <c r="LJ490" s="101"/>
      <c r="LK490" s="101"/>
      <c r="LL490" s="101"/>
      <c r="LM490" s="101"/>
      <c r="LN490" s="101"/>
      <c r="LO490" s="101"/>
      <c r="LP490" s="101"/>
      <c r="LQ490" s="101"/>
      <c r="LR490" s="101"/>
      <c r="LS490" s="101"/>
      <c r="LT490" s="101"/>
      <c r="LU490" s="101"/>
      <c r="LV490" s="101"/>
      <c r="LW490" s="101"/>
      <c r="LX490" s="101"/>
      <c r="LY490" s="101"/>
      <c r="LZ490" s="101"/>
      <c r="MA490" s="101"/>
      <c r="MB490" s="101"/>
      <c r="MC490" s="101"/>
      <c r="MD490" s="101"/>
      <c r="ME490" s="101"/>
      <c r="MF490" s="101"/>
      <c r="MG490" s="101"/>
      <c r="MH490" s="101"/>
      <c r="MI490" s="101"/>
      <c r="MJ490" s="101"/>
      <c r="MK490" s="101"/>
      <c r="ML490" s="101"/>
      <c r="MM490" s="101"/>
      <c r="MN490" s="101"/>
      <c r="MO490" s="101"/>
      <c r="MP490" s="101"/>
      <c r="MQ490" s="101"/>
      <c r="MR490" s="101"/>
      <c r="MS490" s="101"/>
      <c r="MT490" s="101"/>
      <c r="MU490" s="101"/>
      <c r="MV490" s="101"/>
      <c r="MW490" s="101"/>
      <c r="MX490" s="101"/>
      <c r="MY490" s="101"/>
      <c r="MZ490" s="101"/>
      <c r="NA490" s="101"/>
      <c r="NB490" s="101"/>
      <c r="NC490" s="101"/>
      <c r="ND490" s="101"/>
      <c r="NE490" s="101"/>
      <c r="NF490" s="101"/>
      <c r="NG490" s="101"/>
      <c r="NH490" s="101"/>
      <c r="NI490" s="101"/>
      <c r="NJ490" s="101"/>
      <c r="NK490" s="101"/>
      <c r="NL490" s="101"/>
      <c r="NM490" s="101"/>
      <c r="NN490" s="101"/>
      <c r="NO490" s="101"/>
      <c r="NP490" s="101"/>
      <c r="NQ490" s="101"/>
      <c r="NR490" s="101"/>
      <c r="NS490" s="101"/>
      <c r="NT490" s="101"/>
      <c r="NU490" s="101"/>
      <c r="NV490" s="101"/>
      <c r="NW490" s="101"/>
      <c r="NX490" s="101"/>
      <c r="NY490" s="101"/>
      <c r="NZ490" s="101"/>
      <c r="OA490" s="101"/>
      <c r="OB490" s="101"/>
      <c r="OC490" s="101"/>
      <c r="OD490" s="101"/>
      <c r="OE490" s="101"/>
      <c r="OF490" s="101"/>
      <c r="OG490" s="101"/>
      <c r="OH490" s="101"/>
      <c r="OI490" s="101"/>
      <c r="OJ490" s="101"/>
      <c r="OK490" s="101"/>
      <c r="OL490" s="101"/>
      <c r="OM490" s="101"/>
      <c r="ON490" s="101"/>
      <c r="OO490" s="101"/>
      <c r="OP490" s="101"/>
      <c r="OQ490" s="101"/>
      <c r="OR490" s="101"/>
      <c r="OS490" s="101"/>
      <c r="OT490" s="101"/>
      <c r="OU490" s="101"/>
      <c r="OV490" s="101"/>
      <c r="OW490" s="101"/>
      <c r="OX490" s="101"/>
      <c r="OY490" s="101"/>
      <c r="OZ490" s="101"/>
      <c r="PA490" s="101"/>
      <c r="PB490" s="101"/>
      <c r="PC490" s="101"/>
      <c r="PD490" s="101"/>
      <c r="PE490" s="101"/>
      <c r="PF490" s="101"/>
      <c r="PG490" s="101"/>
      <c r="PH490" s="101"/>
      <c r="PI490" s="101"/>
      <c r="PJ490" s="101"/>
      <c r="PK490" s="101"/>
      <c r="PL490" s="101"/>
      <c r="PM490" s="101"/>
      <c r="PN490" s="101"/>
      <c r="PO490" s="101"/>
      <c r="PP490" s="101"/>
      <c r="PQ490" s="101"/>
      <c r="PR490" s="101"/>
      <c r="PS490" s="101"/>
      <c r="PT490" s="101"/>
      <c r="PU490" s="101"/>
      <c r="PV490" s="101"/>
      <c r="PW490" s="101"/>
      <c r="PX490" s="101"/>
      <c r="PY490" s="101"/>
      <c r="PZ490" s="101"/>
      <c r="QA490" s="101"/>
      <c r="QB490" s="101"/>
      <c r="QC490" s="101"/>
      <c r="QD490" s="101"/>
      <c r="QE490" s="101"/>
      <c r="QF490" s="101"/>
      <c r="QG490" s="101"/>
      <c r="QH490" s="101"/>
      <c r="QI490" s="101"/>
      <c r="QJ490" s="101"/>
      <c r="QK490" s="101"/>
      <c r="QL490" s="101"/>
      <c r="QM490" s="101"/>
      <c r="QN490" s="101"/>
      <c r="QO490" s="101"/>
      <c r="QP490" s="101"/>
      <c r="QQ490" s="101"/>
      <c r="QR490" s="101"/>
      <c r="QS490" s="101"/>
      <c r="QT490" s="101"/>
      <c r="QU490" s="101"/>
      <c r="QV490" s="101"/>
      <c r="QW490" s="101"/>
      <c r="QX490" s="101"/>
      <c r="QY490" s="101"/>
      <c r="QZ490" s="101"/>
      <c r="RA490" s="101"/>
      <c r="RB490" s="101"/>
      <c r="RC490" s="101"/>
      <c r="RD490" s="101"/>
      <c r="RE490" s="101"/>
      <c r="RF490" s="101"/>
      <c r="RG490" s="101"/>
      <c r="RH490" s="101"/>
      <c r="RI490" s="101"/>
      <c r="RJ490" s="101"/>
      <c r="RK490" s="101"/>
      <c r="RL490" s="101"/>
      <c r="RM490" s="101"/>
      <c r="RN490" s="101"/>
      <c r="RO490" s="101"/>
      <c r="RP490" s="101"/>
      <c r="RQ490" s="101"/>
      <c r="RR490" s="101"/>
      <c r="RS490" s="101"/>
      <c r="RT490" s="101"/>
      <c r="RU490" s="101"/>
      <c r="RV490" s="101"/>
      <c r="RW490" s="101"/>
      <c r="RX490" s="101"/>
      <c r="RY490" s="101"/>
      <c r="RZ490" s="101"/>
      <c r="SA490" s="101"/>
      <c r="SB490" s="101"/>
      <c r="SC490" s="101"/>
      <c r="SD490" s="101"/>
      <c r="SE490" s="101"/>
      <c r="SF490" s="101"/>
      <c r="SG490" s="101"/>
      <c r="SH490" s="101"/>
      <c r="SI490" s="101"/>
      <c r="SJ490" s="101"/>
      <c r="SK490" s="101"/>
      <c r="SL490" s="101"/>
      <c r="SM490" s="101"/>
      <c r="SN490" s="101"/>
      <c r="SO490" s="101"/>
      <c r="SP490" s="101"/>
      <c r="SQ490" s="101"/>
      <c r="SR490" s="101"/>
      <c r="SS490" s="101"/>
      <c r="ST490" s="101"/>
      <c r="SU490" s="101"/>
      <c r="SV490" s="101"/>
      <c r="SW490" s="101"/>
      <c r="SX490" s="101"/>
      <c r="SY490" s="101"/>
      <c r="SZ490" s="101"/>
      <c r="TA490" s="101"/>
      <c r="TB490" s="101"/>
      <c r="TC490" s="101"/>
      <c r="TD490" s="101"/>
      <c r="TE490" s="101"/>
      <c r="TF490" s="101"/>
      <c r="TG490" s="101"/>
      <c r="TH490" s="101"/>
      <c r="TI490" s="101"/>
      <c r="TJ490" s="101"/>
      <c r="TK490" s="101"/>
      <c r="TL490" s="101"/>
      <c r="TM490" s="101"/>
      <c r="TN490" s="101"/>
      <c r="TO490" s="101"/>
      <c r="TP490" s="101"/>
      <c r="TQ490" s="101"/>
      <c r="TR490" s="101"/>
      <c r="TS490" s="101"/>
      <c r="TT490" s="101"/>
      <c r="TU490" s="101"/>
      <c r="TV490" s="101"/>
      <c r="TW490" s="101"/>
      <c r="TX490" s="101"/>
      <c r="TY490" s="101"/>
      <c r="TZ490" s="101"/>
      <c r="UA490" s="101"/>
      <c r="UB490" s="101"/>
      <c r="UC490" s="101"/>
      <c r="UD490" s="101"/>
      <c r="UE490" s="101"/>
      <c r="UF490" s="101"/>
      <c r="UG490" s="101"/>
      <c r="UH490" s="101"/>
      <c r="UI490" s="101"/>
      <c r="UJ490" s="101"/>
      <c r="UK490" s="101"/>
      <c r="UL490" s="101"/>
      <c r="UM490" s="101"/>
      <c r="UN490" s="101"/>
      <c r="UO490" s="101"/>
      <c r="UP490" s="101"/>
      <c r="UQ490" s="101"/>
      <c r="UR490" s="101"/>
      <c r="US490" s="101"/>
      <c r="UT490" s="101"/>
      <c r="UU490" s="101"/>
      <c r="UV490" s="101"/>
      <c r="UW490" s="101"/>
      <c r="UX490" s="101"/>
      <c r="UY490" s="101"/>
      <c r="UZ490" s="101"/>
      <c r="VA490" s="101"/>
      <c r="VB490" s="101"/>
      <c r="VC490" s="101"/>
      <c r="VD490" s="101"/>
      <c r="VE490" s="101"/>
      <c r="VF490" s="101"/>
      <c r="VG490" s="101"/>
      <c r="VH490" s="101"/>
      <c r="VI490" s="101"/>
      <c r="VJ490" s="101"/>
      <c r="VK490" s="101"/>
      <c r="VL490" s="101"/>
      <c r="VM490" s="101"/>
      <c r="VN490" s="101"/>
      <c r="VO490" s="101"/>
      <c r="VP490" s="101"/>
      <c r="VQ490" s="101"/>
      <c r="VR490" s="101"/>
      <c r="VS490" s="101"/>
      <c r="VT490" s="101"/>
      <c r="VU490" s="101"/>
      <c r="VV490" s="101"/>
      <c r="VW490" s="101"/>
      <c r="VX490" s="101"/>
      <c r="VY490" s="101"/>
      <c r="VZ490" s="101"/>
      <c r="WA490" s="101"/>
      <c r="WB490" s="101"/>
      <c r="WC490" s="101"/>
      <c r="WD490" s="101"/>
      <c r="WE490" s="101"/>
      <c r="WF490" s="101"/>
      <c r="WG490" s="101"/>
      <c r="WH490" s="101"/>
      <c r="WI490" s="101"/>
      <c r="WJ490" s="101"/>
      <c r="WK490" s="101"/>
      <c r="WL490" s="101"/>
      <c r="WM490" s="101"/>
      <c r="WN490" s="101"/>
      <c r="WO490" s="101"/>
      <c r="WP490" s="101"/>
      <c r="WQ490" s="101"/>
      <c r="WR490" s="101"/>
      <c r="WS490" s="101"/>
      <c r="WT490" s="101"/>
      <c r="WU490" s="101"/>
      <c r="WV490" s="101"/>
      <c r="WW490" s="101"/>
      <c r="WX490" s="101"/>
      <c r="WY490" s="101"/>
      <c r="WZ490" s="101"/>
      <c r="XA490" s="101"/>
      <c r="XB490" s="101"/>
      <c r="XC490" s="101"/>
      <c r="XD490" s="101"/>
      <c r="XE490" s="101"/>
      <c r="XF490" s="101"/>
      <c r="XG490" s="101"/>
      <c r="XH490" s="101"/>
      <c r="XI490" s="101"/>
      <c r="XJ490" s="101"/>
      <c r="XK490" s="101"/>
      <c r="XL490" s="101"/>
      <c r="XM490" s="101"/>
      <c r="XN490" s="101"/>
      <c r="XO490" s="101"/>
      <c r="XP490" s="101"/>
      <c r="XQ490" s="101"/>
      <c r="XR490" s="101"/>
      <c r="XS490" s="101"/>
      <c r="XT490" s="101"/>
      <c r="XU490" s="101"/>
      <c r="XV490" s="101"/>
      <c r="XW490" s="101"/>
      <c r="XX490" s="101"/>
      <c r="XY490" s="101"/>
      <c r="XZ490" s="101"/>
      <c r="YA490" s="101"/>
      <c r="YB490" s="101"/>
      <c r="YC490" s="101"/>
      <c r="YD490" s="101"/>
      <c r="YE490" s="101"/>
      <c r="YF490" s="101"/>
      <c r="YG490" s="101"/>
      <c r="YH490" s="101"/>
      <c r="YI490" s="101"/>
      <c r="YJ490" s="101"/>
      <c r="YK490" s="101"/>
      <c r="YL490" s="101"/>
      <c r="YM490" s="101"/>
      <c r="YN490" s="101"/>
      <c r="YO490" s="101"/>
      <c r="YP490" s="101"/>
      <c r="YQ490" s="101"/>
      <c r="YR490" s="101"/>
      <c r="YS490" s="101"/>
      <c r="YT490" s="101"/>
      <c r="YU490" s="101"/>
      <c r="YV490" s="101"/>
      <c r="YW490" s="101"/>
      <c r="YX490" s="101"/>
      <c r="YY490" s="101"/>
      <c r="YZ490" s="101"/>
      <c r="ZA490" s="101"/>
      <c r="ZB490" s="101"/>
      <c r="ZC490" s="101"/>
      <c r="ZD490" s="101"/>
      <c r="ZE490" s="101"/>
      <c r="ZF490" s="101"/>
      <c r="ZG490" s="101"/>
      <c r="ZH490" s="101"/>
      <c r="ZI490" s="101"/>
      <c r="ZJ490" s="101"/>
      <c r="ZK490" s="101"/>
      <c r="ZL490" s="101"/>
      <c r="ZM490" s="101"/>
      <c r="ZN490" s="101"/>
      <c r="ZO490" s="101"/>
      <c r="ZP490" s="101"/>
      <c r="ZQ490" s="101"/>
      <c r="ZR490" s="101"/>
      <c r="ZS490" s="101"/>
      <c r="ZT490" s="101"/>
      <c r="ZU490" s="101"/>
      <c r="ZV490" s="101"/>
      <c r="ZW490" s="101"/>
      <c r="ZX490" s="101"/>
      <c r="ZY490" s="101"/>
      <c r="ZZ490" s="101"/>
      <c r="AAA490" s="101"/>
      <c r="AAB490" s="101"/>
      <c r="AAC490" s="101"/>
      <c r="AAD490" s="101"/>
      <c r="AAE490" s="101"/>
      <c r="AAF490" s="101"/>
      <c r="AAG490" s="101"/>
      <c r="AAH490" s="101"/>
      <c r="AAI490" s="101"/>
      <c r="AAJ490" s="101"/>
      <c r="AAK490" s="101"/>
      <c r="AAL490" s="101"/>
      <c r="AAM490" s="101"/>
      <c r="AAN490" s="101"/>
      <c r="AAO490" s="101"/>
      <c r="AAP490" s="101"/>
      <c r="AAQ490" s="101"/>
      <c r="AAR490" s="101"/>
      <c r="AAS490" s="101"/>
      <c r="AAT490" s="101"/>
      <c r="AAU490" s="101"/>
      <c r="AAV490" s="101"/>
      <c r="AAW490" s="101"/>
      <c r="AAX490" s="101"/>
      <c r="AAY490" s="101"/>
      <c r="AAZ490" s="101"/>
      <c r="ABA490" s="101"/>
      <c r="ABB490" s="101"/>
      <c r="ABC490" s="101"/>
      <c r="ABD490" s="101"/>
      <c r="ABE490" s="101"/>
      <c r="ABF490" s="101"/>
      <c r="ABG490" s="101"/>
      <c r="ABH490" s="101"/>
      <c r="ABI490" s="101"/>
      <c r="ABJ490" s="101"/>
      <c r="ABK490" s="101"/>
      <c r="ABL490" s="101"/>
      <c r="ABM490" s="101"/>
      <c r="ABN490" s="101"/>
      <c r="ABO490" s="101"/>
      <c r="ABP490" s="101"/>
      <c r="ABQ490" s="101"/>
      <c r="ABR490" s="101"/>
      <c r="ABS490" s="101"/>
      <c r="ABT490" s="101"/>
      <c r="ABU490" s="101"/>
      <c r="ABV490" s="101"/>
      <c r="ABW490" s="101"/>
      <c r="ABX490" s="101"/>
      <c r="ABY490" s="101"/>
      <c r="ABZ490" s="101"/>
      <c r="ACA490" s="101"/>
      <c r="ACB490" s="101"/>
      <c r="ACC490" s="101"/>
      <c r="ACD490" s="101"/>
      <c r="ACE490" s="101"/>
      <c r="ACF490" s="101"/>
      <c r="ACG490" s="101"/>
      <c r="ACH490" s="101"/>
      <c r="ACI490" s="101"/>
      <c r="ACJ490" s="101"/>
      <c r="ACK490" s="101"/>
      <c r="ACL490" s="101"/>
      <c r="ACM490" s="101"/>
      <c r="ACN490" s="101"/>
      <c r="ACO490" s="101"/>
      <c r="ACP490" s="101"/>
      <c r="ACQ490" s="101"/>
      <c r="ACR490" s="101"/>
      <c r="ACS490" s="101"/>
      <c r="ACT490" s="101"/>
      <c r="ACU490" s="101"/>
      <c r="ACV490" s="101"/>
      <c r="ACW490" s="101"/>
      <c r="ACX490" s="101"/>
      <c r="ACY490" s="101"/>
      <c r="ACZ490" s="101"/>
      <c r="ADA490" s="101"/>
      <c r="ADB490" s="101"/>
      <c r="ADC490" s="101"/>
      <c r="ADD490" s="101"/>
      <c r="ADE490" s="101"/>
      <c r="ADF490" s="101"/>
      <c r="ADG490" s="101"/>
      <c r="ADH490" s="101"/>
      <c r="ADI490" s="101"/>
      <c r="ADJ490" s="101"/>
      <c r="ADK490" s="101"/>
      <c r="ADL490" s="101"/>
      <c r="ADM490" s="101"/>
      <c r="ADN490" s="101"/>
      <c r="ADO490" s="101"/>
      <c r="ADP490" s="101"/>
      <c r="ADQ490" s="101"/>
      <c r="ADR490" s="101"/>
      <c r="ADS490" s="101"/>
      <c r="ADT490" s="101"/>
      <c r="ADU490" s="101"/>
      <c r="ADV490" s="101"/>
      <c r="ADW490" s="101"/>
      <c r="ADX490" s="101"/>
      <c r="ADY490" s="101"/>
      <c r="ADZ490" s="101"/>
      <c r="AEA490" s="101"/>
      <c r="AEB490" s="101"/>
      <c r="AEC490" s="101"/>
      <c r="AED490" s="101"/>
      <c r="AEE490" s="101"/>
      <c r="AEF490" s="101"/>
      <c r="AEG490" s="101"/>
      <c r="AEH490" s="101"/>
      <c r="AEI490" s="101"/>
      <c r="AEJ490" s="101"/>
      <c r="AEK490" s="101"/>
      <c r="AEL490" s="101"/>
      <c r="AEM490" s="101"/>
      <c r="AEN490" s="101"/>
      <c r="AEO490" s="101"/>
      <c r="AEP490" s="101"/>
      <c r="AEQ490" s="101"/>
      <c r="AER490" s="101"/>
      <c r="AES490" s="101"/>
      <c r="AET490" s="101"/>
      <c r="AEU490" s="101"/>
      <c r="AEV490" s="101"/>
      <c r="AEW490" s="101"/>
      <c r="AEX490" s="101"/>
      <c r="AEY490" s="101"/>
      <c r="AEZ490" s="101"/>
      <c r="AFA490" s="101"/>
      <c r="AFB490" s="101"/>
      <c r="AFC490" s="101"/>
      <c r="AFD490" s="101"/>
      <c r="AFE490" s="101"/>
      <c r="AFF490" s="101"/>
      <c r="AFG490" s="101"/>
      <c r="AFH490" s="101"/>
      <c r="AFI490" s="101"/>
      <c r="AFJ490" s="101"/>
      <c r="AFK490" s="101"/>
      <c r="AFL490" s="101"/>
      <c r="AFM490" s="101"/>
      <c r="AFN490" s="101"/>
      <c r="AFO490" s="101"/>
      <c r="AFP490" s="101"/>
      <c r="AFQ490" s="101"/>
      <c r="AFR490" s="101"/>
      <c r="AFS490" s="101"/>
      <c r="AFT490" s="101"/>
      <c r="AFU490" s="101"/>
      <c r="AFV490" s="101"/>
      <c r="AFW490" s="101"/>
      <c r="AFX490" s="101"/>
      <c r="AFY490" s="101"/>
      <c r="AFZ490" s="101"/>
      <c r="AGA490" s="101"/>
      <c r="AGB490" s="101"/>
      <c r="AGC490" s="101"/>
      <c r="AGD490" s="101"/>
      <c r="AGE490" s="101"/>
      <c r="AGF490" s="101"/>
      <c r="AGG490" s="101"/>
      <c r="AGH490" s="101"/>
      <c r="AGI490" s="101"/>
      <c r="AGJ490" s="101"/>
      <c r="AGK490" s="101"/>
      <c r="AGL490" s="101"/>
      <c r="AGM490" s="101"/>
      <c r="AGN490" s="101"/>
      <c r="AGO490" s="101"/>
      <c r="AGP490" s="101"/>
      <c r="AGQ490" s="101"/>
      <c r="AGR490" s="101"/>
      <c r="AGS490" s="101"/>
      <c r="AGT490" s="101"/>
      <c r="AGU490" s="101"/>
      <c r="AGV490" s="101"/>
      <c r="AGW490" s="101"/>
      <c r="AGX490" s="101"/>
      <c r="AGY490" s="101"/>
      <c r="AGZ490" s="101"/>
      <c r="AHA490" s="101"/>
      <c r="AHB490" s="101"/>
      <c r="AHC490" s="101"/>
      <c r="AHD490" s="101"/>
      <c r="AHE490" s="101"/>
      <c r="AHF490" s="101"/>
      <c r="AHG490" s="101"/>
      <c r="AHH490" s="101"/>
      <c r="AHI490" s="101"/>
      <c r="AHJ490" s="101"/>
      <c r="AHK490" s="101"/>
      <c r="AHL490" s="101"/>
      <c r="AHM490" s="101"/>
      <c r="AHN490" s="101"/>
      <c r="AHO490" s="101"/>
      <c r="AHP490" s="101"/>
      <c r="AHQ490" s="101"/>
      <c r="AHR490" s="101"/>
      <c r="AHS490" s="101"/>
      <c r="AHT490" s="101"/>
      <c r="AHU490" s="101"/>
      <c r="AHV490" s="101"/>
      <c r="AHW490" s="101"/>
      <c r="AHX490" s="101"/>
      <c r="AHY490" s="101"/>
      <c r="AHZ490" s="101"/>
      <c r="AIA490" s="101"/>
      <c r="AIB490" s="101"/>
      <c r="AIC490" s="101"/>
      <c r="AID490" s="101"/>
      <c r="AIE490" s="101"/>
      <c r="AIF490" s="101"/>
      <c r="AIG490" s="101"/>
      <c r="AIH490" s="101"/>
      <c r="AII490" s="101"/>
      <c r="AIJ490" s="101"/>
      <c r="AIK490" s="101"/>
      <c r="AIL490" s="101"/>
      <c r="AIM490" s="101"/>
      <c r="AIN490" s="101"/>
      <c r="AIO490" s="101"/>
      <c r="AIP490" s="101"/>
      <c r="AIQ490" s="101"/>
      <c r="AIR490" s="101"/>
      <c r="AIS490" s="101"/>
      <c r="AIT490" s="101"/>
      <c r="AIU490" s="101"/>
      <c r="AIV490" s="101"/>
      <c r="AIW490" s="101"/>
      <c r="AIX490" s="101"/>
      <c r="AIY490" s="101"/>
      <c r="AIZ490" s="101"/>
      <c r="AJA490" s="101"/>
      <c r="AJB490" s="101"/>
      <c r="AJC490" s="101"/>
      <c r="AJD490" s="101"/>
      <c r="AJE490" s="101"/>
      <c r="AJF490" s="101"/>
      <c r="AJG490" s="101"/>
      <c r="AJH490" s="101"/>
      <c r="AJI490" s="101"/>
      <c r="AJJ490" s="101"/>
      <c r="AJK490" s="101"/>
      <c r="AJL490" s="101"/>
      <c r="AJM490" s="101"/>
      <c r="AJN490" s="101"/>
      <c r="AJO490" s="101"/>
      <c r="AJP490" s="101"/>
      <c r="AJQ490" s="101"/>
      <c r="AJR490" s="101"/>
      <c r="AJS490" s="101"/>
      <c r="AJT490" s="101"/>
      <c r="AJU490" s="101"/>
      <c r="AJV490" s="101"/>
      <c r="AJW490" s="101"/>
      <c r="AJX490" s="101"/>
      <c r="AJY490" s="101"/>
      <c r="AJZ490" s="101"/>
      <c r="AKA490" s="101"/>
      <c r="AKB490" s="101"/>
      <c r="AKC490" s="101"/>
      <c r="AKD490" s="101"/>
      <c r="AKE490" s="101"/>
      <c r="AKF490" s="101"/>
      <c r="AKG490" s="101"/>
      <c r="AKH490" s="101"/>
      <c r="AKI490" s="101"/>
      <c r="AKJ490" s="101"/>
      <c r="AKK490" s="101"/>
      <c r="AKL490" s="101"/>
      <c r="AKM490" s="101"/>
      <c r="AKN490" s="101"/>
      <c r="AKO490" s="101"/>
      <c r="AKP490" s="101"/>
      <c r="AKQ490" s="101"/>
      <c r="AKR490" s="101"/>
      <c r="AKS490" s="101"/>
      <c r="AKT490" s="101"/>
      <c r="AKU490" s="101"/>
      <c r="AKV490" s="101"/>
      <c r="AKW490" s="101"/>
      <c r="AKX490" s="101"/>
      <c r="AKY490" s="101"/>
      <c r="AKZ490" s="101"/>
      <c r="ALA490" s="101"/>
      <c r="ALB490" s="101"/>
      <c r="ALC490" s="101"/>
      <c r="ALD490" s="101"/>
      <c r="ALE490" s="101"/>
      <c r="ALF490" s="101"/>
      <c r="ALG490" s="101"/>
      <c r="ALH490" s="101"/>
      <c r="ALI490" s="101"/>
      <c r="ALJ490" s="101"/>
      <c r="ALK490" s="101"/>
      <c r="ALL490" s="101"/>
      <c r="ALM490" s="101"/>
      <c r="ALN490" s="101"/>
      <c r="ALO490" s="101"/>
      <c r="ALP490" s="101"/>
      <c r="ALQ490" s="101"/>
      <c r="ALR490" s="101"/>
      <c r="ALS490" s="101"/>
      <c r="ALT490" s="101"/>
      <c r="ALU490" s="101"/>
      <c r="ALV490" s="101"/>
      <c r="ALW490" s="101"/>
      <c r="ALX490" s="101"/>
      <c r="ALY490" s="101"/>
      <c r="ALZ490" s="101"/>
      <c r="AMA490" s="101"/>
      <c r="AMB490" s="101"/>
      <c r="AMC490" s="101"/>
      <c r="AMD490" s="101"/>
      <c r="AME490" s="101"/>
      <c r="AMF490" s="101"/>
      <c r="AMG490" s="101"/>
      <c r="AMH490" s="101"/>
      <c r="AMI490" s="101"/>
      <c r="AMJ490" s="101"/>
      <c r="AMK490" s="101"/>
    </row>
    <row r="491" spans="1:1025" s="102" customFormat="1" ht="15" x14ac:dyDescent="0.25">
      <c r="A491" s="103" t="s">
        <v>981</v>
      </c>
      <c r="B491" s="124">
        <v>43200</v>
      </c>
      <c r="C491" s="104" t="s">
        <v>982</v>
      </c>
      <c r="D491" s="105" t="s">
        <v>51</v>
      </c>
      <c r="E491" s="106">
        <v>3810.36</v>
      </c>
      <c r="F491" s="107"/>
      <c r="G491" s="108">
        <f t="shared" ref="G491:G494" si="52">ROUND(F491*(1+$G$7),2)</f>
        <v>0</v>
      </c>
      <c r="H491" s="108">
        <f t="shared" ref="H491:H494" si="53">ROUND(E491*G491,2)</f>
        <v>0</v>
      </c>
      <c r="I491" s="101"/>
      <c r="J491" s="109"/>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c r="BJ491" s="101"/>
      <c r="BK491" s="101"/>
      <c r="BL491" s="101"/>
      <c r="BM491" s="101"/>
      <c r="BN491" s="101"/>
      <c r="BO491" s="101"/>
      <c r="BP491" s="101"/>
      <c r="BQ491" s="101"/>
      <c r="BR491" s="101"/>
      <c r="BS491" s="101"/>
      <c r="BT491" s="101"/>
      <c r="BU491" s="101"/>
      <c r="BV491" s="101"/>
      <c r="BW491" s="101"/>
      <c r="BX491" s="101"/>
      <c r="BY491" s="101"/>
      <c r="BZ491" s="101"/>
      <c r="CA491" s="101"/>
      <c r="CB491" s="101"/>
      <c r="CC491" s="101"/>
      <c r="CD491" s="101"/>
      <c r="CE491" s="101"/>
      <c r="CF491" s="101"/>
      <c r="CG491" s="101"/>
      <c r="CH491" s="101"/>
      <c r="CI491" s="101"/>
      <c r="CJ491" s="101"/>
      <c r="CK491" s="101"/>
      <c r="CL491" s="101"/>
      <c r="CM491" s="101"/>
      <c r="CN491" s="101"/>
      <c r="CO491" s="101"/>
      <c r="CP491" s="101"/>
      <c r="CQ491" s="101"/>
      <c r="CR491" s="101"/>
      <c r="CS491" s="101"/>
      <c r="CT491" s="101"/>
      <c r="CU491" s="101"/>
      <c r="CV491" s="101"/>
      <c r="CW491" s="101"/>
      <c r="CX491" s="101"/>
      <c r="CY491" s="101"/>
      <c r="CZ491" s="101"/>
      <c r="DA491" s="101"/>
      <c r="DB491" s="101"/>
      <c r="DC491" s="101"/>
      <c r="DD491" s="101"/>
      <c r="DE491" s="101"/>
      <c r="DF491" s="101"/>
      <c r="DG491" s="101"/>
      <c r="DH491" s="101"/>
      <c r="DI491" s="101"/>
      <c r="DJ491" s="101"/>
      <c r="DK491" s="101"/>
      <c r="DL491" s="101"/>
      <c r="DM491" s="101"/>
      <c r="DN491" s="101"/>
      <c r="DO491" s="101"/>
      <c r="DP491" s="101"/>
      <c r="DQ491" s="101"/>
      <c r="DR491" s="101"/>
      <c r="DS491" s="101"/>
      <c r="DT491" s="101"/>
      <c r="DU491" s="101"/>
      <c r="DV491" s="101"/>
      <c r="DW491" s="101"/>
      <c r="DX491" s="101"/>
      <c r="DY491" s="101"/>
      <c r="DZ491" s="101"/>
      <c r="EA491" s="101"/>
      <c r="EB491" s="101"/>
      <c r="EC491" s="101"/>
      <c r="ED491" s="101"/>
      <c r="EE491" s="101"/>
      <c r="EF491" s="101"/>
      <c r="EG491" s="101"/>
      <c r="EH491" s="101"/>
      <c r="EI491" s="101"/>
      <c r="EJ491" s="101"/>
      <c r="EK491" s="101"/>
      <c r="EL491" s="101"/>
      <c r="EM491" s="101"/>
      <c r="EN491" s="101"/>
      <c r="EO491" s="101"/>
      <c r="EP491" s="101"/>
      <c r="EQ491" s="101"/>
      <c r="ER491" s="101"/>
      <c r="ES491" s="101"/>
      <c r="ET491" s="101"/>
      <c r="EU491" s="101"/>
      <c r="EV491" s="101"/>
      <c r="EW491" s="101"/>
      <c r="EX491" s="101"/>
      <c r="EY491" s="101"/>
      <c r="EZ491" s="101"/>
      <c r="FA491" s="101"/>
      <c r="FB491" s="101"/>
      <c r="FC491" s="101"/>
      <c r="FD491" s="101"/>
      <c r="FE491" s="101"/>
      <c r="FF491" s="101"/>
      <c r="FG491" s="101"/>
      <c r="FH491" s="101"/>
      <c r="FI491" s="101"/>
      <c r="FJ491" s="101"/>
      <c r="FK491" s="101"/>
      <c r="FL491" s="101"/>
      <c r="FM491" s="101"/>
      <c r="FN491" s="101"/>
      <c r="FO491" s="101"/>
      <c r="FP491" s="101"/>
      <c r="FQ491" s="101"/>
      <c r="FR491" s="101"/>
      <c r="FS491" s="101"/>
      <c r="FT491" s="101"/>
      <c r="FU491" s="101"/>
      <c r="FV491" s="101"/>
      <c r="FW491" s="101"/>
      <c r="FX491" s="101"/>
      <c r="FY491" s="101"/>
      <c r="FZ491" s="101"/>
      <c r="GA491" s="101"/>
      <c r="GB491" s="101"/>
      <c r="GC491" s="101"/>
      <c r="GD491" s="101"/>
      <c r="GE491" s="101"/>
      <c r="GF491" s="101"/>
      <c r="GG491" s="101"/>
      <c r="GH491" s="101"/>
      <c r="GI491" s="101"/>
      <c r="GJ491" s="101"/>
      <c r="GK491" s="101"/>
      <c r="GL491" s="101"/>
      <c r="GM491" s="101"/>
      <c r="GN491" s="101"/>
      <c r="GO491" s="101"/>
      <c r="GP491" s="101"/>
      <c r="GQ491" s="101"/>
      <c r="GR491" s="101"/>
      <c r="GS491" s="101"/>
      <c r="GT491" s="101"/>
      <c r="GU491" s="101"/>
      <c r="GV491" s="101"/>
      <c r="GW491" s="101"/>
      <c r="GX491" s="101"/>
      <c r="GY491" s="101"/>
      <c r="GZ491" s="101"/>
      <c r="HA491" s="101"/>
      <c r="HB491" s="101"/>
      <c r="HC491" s="101"/>
      <c r="HD491" s="101"/>
      <c r="HE491" s="101"/>
      <c r="HF491" s="101"/>
      <c r="HG491" s="101"/>
      <c r="HH491" s="101"/>
      <c r="HI491" s="101"/>
      <c r="HJ491" s="101"/>
      <c r="HK491" s="101"/>
      <c r="HL491" s="101"/>
      <c r="HM491" s="101"/>
      <c r="HN491" s="101"/>
      <c r="HO491" s="101"/>
      <c r="HP491" s="101"/>
      <c r="HQ491" s="101"/>
      <c r="HR491" s="101"/>
      <c r="HS491" s="101"/>
      <c r="HT491" s="101"/>
      <c r="HU491" s="101"/>
      <c r="HV491" s="101"/>
      <c r="HW491" s="101"/>
      <c r="HX491" s="101"/>
      <c r="HY491" s="101"/>
      <c r="HZ491" s="101"/>
      <c r="IA491" s="101"/>
      <c r="IB491" s="101"/>
      <c r="IC491" s="101"/>
      <c r="ID491" s="101"/>
      <c r="IE491" s="101"/>
      <c r="IF491" s="101"/>
      <c r="IG491" s="101"/>
      <c r="IH491" s="101"/>
      <c r="II491" s="101"/>
      <c r="IJ491" s="101"/>
      <c r="IK491" s="101"/>
      <c r="IL491" s="101"/>
      <c r="IM491" s="101"/>
      <c r="IN491" s="101"/>
      <c r="IO491" s="101"/>
      <c r="IP491" s="101"/>
      <c r="IQ491" s="101"/>
      <c r="IR491" s="101"/>
      <c r="IS491" s="101"/>
      <c r="IT491" s="101"/>
      <c r="IU491" s="101"/>
      <c r="IV491" s="101"/>
      <c r="IW491" s="101"/>
      <c r="IX491" s="101"/>
      <c r="IY491" s="101"/>
      <c r="IZ491" s="101"/>
      <c r="JA491" s="101"/>
      <c r="JB491" s="101"/>
      <c r="JC491" s="101"/>
      <c r="JD491" s="101"/>
      <c r="JE491" s="101"/>
      <c r="JF491" s="101"/>
      <c r="JG491" s="101"/>
      <c r="JH491" s="101"/>
      <c r="JI491" s="101"/>
      <c r="JJ491" s="101"/>
      <c r="JK491" s="101"/>
      <c r="JL491" s="101"/>
      <c r="JM491" s="101"/>
      <c r="JN491" s="101"/>
      <c r="JO491" s="101"/>
      <c r="JP491" s="101"/>
      <c r="JQ491" s="101"/>
      <c r="JR491" s="101"/>
      <c r="JS491" s="101"/>
      <c r="JT491" s="101"/>
      <c r="JU491" s="101"/>
      <c r="JV491" s="101"/>
      <c r="JW491" s="101"/>
      <c r="JX491" s="101"/>
      <c r="JY491" s="101"/>
      <c r="JZ491" s="101"/>
      <c r="KA491" s="101"/>
      <c r="KB491" s="101"/>
      <c r="KC491" s="101"/>
      <c r="KD491" s="101"/>
      <c r="KE491" s="101"/>
      <c r="KF491" s="101"/>
      <c r="KG491" s="101"/>
      <c r="KH491" s="101"/>
      <c r="KI491" s="101"/>
      <c r="KJ491" s="101"/>
      <c r="KK491" s="101"/>
      <c r="KL491" s="101"/>
      <c r="KM491" s="101"/>
      <c r="KN491" s="101"/>
      <c r="KO491" s="101"/>
      <c r="KP491" s="101"/>
      <c r="KQ491" s="101"/>
      <c r="KR491" s="101"/>
      <c r="KS491" s="101"/>
      <c r="KT491" s="101"/>
      <c r="KU491" s="101"/>
      <c r="KV491" s="101"/>
      <c r="KW491" s="101"/>
      <c r="KX491" s="101"/>
      <c r="KY491" s="101"/>
      <c r="KZ491" s="101"/>
      <c r="LA491" s="101"/>
      <c r="LB491" s="101"/>
      <c r="LC491" s="101"/>
      <c r="LD491" s="101"/>
      <c r="LE491" s="101"/>
      <c r="LF491" s="101"/>
      <c r="LG491" s="101"/>
      <c r="LH491" s="101"/>
      <c r="LI491" s="101"/>
      <c r="LJ491" s="101"/>
      <c r="LK491" s="101"/>
      <c r="LL491" s="101"/>
      <c r="LM491" s="101"/>
      <c r="LN491" s="101"/>
      <c r="LO491" s="101"/>
      <c r="LP491" s="101"/>
      <c r="LQ491" s="101"/>
      <c r="LR491" s="101"/>
      <c r="LS491" s="101"/>
      <c r="LT491" s="101"/>
      <c r="LU491" s="101"/>
      <c r="LV491" s="101"/>
      <c r="LW491" s="101"/>
      <c r="LX491" s="101"/>
      <c r="LY491" s="101"/>
      <c r="LZ491" s="101"/>
      <c r="MA491" s="101"/>
      <c r="MB491" s="101"/>
      <c r="MC491" s="101"/>
      <c r="MD491" s="101"/>
      <c r="ME491" s="101"/>
      <c r="MF491" s="101"/>
      <c r="MG491" s="101"/>
      <c r="MH491" s="101"/>
      <c r="MI491" s="101"/>
      <c r="MJ491" s="101"/>
      <c r="MK491" s="101"/>
      <c r="ML491" s="101"/>
      <c r="MM491" s="101"/>
      <c r="MN491" s="101"/>
      <c r="MO491" s="101"/>
      <c r="MP491" s="101"/>
      <c r="MQ491" s="101"/>
      <c r="MR491" s="101"/>
      <c r="MS491" s="101"/>
      <c r="MT491" s="101"/>
      <c r="MU491" s="101"/>
      <c r="MV491" s="101"/>
      <c r="MW491" s="101"/>
      <c r="MX491" s="101"/>
      <c r="MY491" s="101"/>
      <c r="MZ491" s="101"/>
      <c r="NA491" s="101"/>
      <c r="NB491" s="101"/>
      <c r="NC491" s="101"/>
      <c r="ND491" s="101"/>
      <c r="NE491" s="101"/>
      <c r="NF491" s="101"/>
      <c r="NG491" s="101"/>
      <c r="NH491" s="101"/>
      <c r="NI491" s="101"/>
      <c r="NJ491" s="101"/>
      <c r="NK491" s="101"/>
      <c r="NL491" s="101"/>
      <c r="NM491" s="101"/>
      <c r="NN491" s="101"/>
      <c r="NO491" s="101"/>
      <c r="NP491" s="101"/>
      <c r="NQ491" s="101"/>
      <c r="NR491" s="101"/>
      <c r="NS491" s="101"/>
      <c r="NT491" s="101"/>
      <c r="NU491" s="101"/>
      <c r="NV491" s="101"/>
      <c r="NW491" s="101"/>
      <c r="NX491" s="101"/>
      <c r="NY491" s="101"/>
      <c r="NZ491" s="101"/>
      <c r="OA491" s="101"/>
      <c r="OB491" s="101"/>
      <c r="OC491" s="101"/>
      <c r="OD491" s="101"/>
      <c r="OE491" s="101"/>
      <c r="OF491" s="101"/>
      <c r="OG491" s="101"/>
      <c r="OH491" s="101"/>
      <c r="OI491" s="101"/>
      <c r="OJ491" s="101"/>
      <c r="OK491" s="101"/>
      <c r="OL491" s="101"/>
      <c r="OM491" s="101"/>
      <c r="ON491" s="101"/>
      <c r="OO491" s="101"/>
      <c r="OP491" s="101"/>
      <c r="OQ491" s="101"/>
      <c r="OR491" s="101"/>
      <c r="OS491" s="101"/>
      <c r="OT491" s="101"/>
      <c r="OU491" s="101"/>
      <c r="OV491" s="101"/>
      <c r="OW491" s="101"/>
      <c r="OX491" s="101"/>
      <c r="OY491" s="101"/>
      <c r="OZ491" s="101"/>
      <c r="PA491" s="101"/>
      <c r="PB491" s="101"/>
      <c r="PC491" s="101"/>
      <c r="PD491" s="101"/>
      <c r="PE491" s="101"/>
      <c r="PF491" s="101"/>
      <c r="PG491" s="101"/>
      <c r="PH491" s="101"/>
      <c r="PI491" s="101"/>
      <c r="PJ491" s="101"/>
      <c r="PK491" s="101"/>
      <c r="PL491" s="101"/>
      <c r="PM491" s="101"/>
      <c r="PN491" s="101"/>
      <c r="PO491" s="101"/>
      <c r="PP491" s="101"/>
      <c r="PQ491" s="101"/>
      <c r="PR491" s="101"/>
      <c r="PS491" s="101"/>
      <c r="PT491" s="101"/>
      <c r="PU491" s="101"/>
      <c r="PV491" s="101"/>
      <c r="PW491" s="101"/>
      <c r="PX491" s="101"/>
      <c r="PY491" s="101"/>
      <c r="PZ491" s="101"/>
      <c r="QA491" s="101"/>
      <c r="QB491" s="101"/>
      <c r="QC491" s="101"/>
      <c r="QD491" s="101"/>
      <c r="QE491" s="101"/>
      <c r="QF491" s="101"/>
      <c r="QG491" s="101"/>
      <c r="QH491" s="101"/>
      <c r="QI491" s="101"/>
      <c r="QJ491" s="101"/>
      <c r="QK491" s="101"/>
      <c r="QL491" s="101"/>
      <c r="QM491" s="101"/>
      <c r="QN491" s="101"/>
      <c r="QO491" s="101"/>
      <c r="QP491" s="101"/>
      <c r="QQ491" s="101"/>
      <c r="QR491" s="101"/>
      <c r="QS491" s="101"/>
      <c r="QT491" s="101"/>
      <c r="QU491" s="101"/>
      <c r="QV491" s="101"/>
      <c r="QW491" s="101"/>
      <c r="QX491" s="101"/>
      <c r="QY491" s="101"/>
      <c r="QZ491" s="101"/>
      <c r="RA491" s="101"/>
      <c r="RB491" s="101"/>
      <c r="RC491" s="101"/>
      <c r="RD491" s="101"/>
      <c r="RE491" s="101"/>
      <c r="RF491" s="101"/>
      <c r="RG491" s="101"/>
      <c r="RH491" s="101"/>
      <c r="RI491" s="101"/>
      <c r="RJ491" s="101"/>
      <c r="RK491" s="101"/>
      <c r="RL491" s="101"/>
      <c r="RM491" s="101"/>
      <c r="RN491" s="101"/>
      <c r="RO491" s="101"/>
      <c r="RP491" s="101"/>
      <c r="RQ491" s="101"/>
      <c r="RR491" s="101"/>
      <c r="RS491" s="101"/>
      <c r="RT491" s="101"/>
      <c r="RU491" s="101"/>
      <c r="RV491" s="101"/>
      <c r="RW491" s="101"/>
      <c r="RX491" s="101"/>
      <c r="RY491" s="101"/>
      <c r="RZ491" s="101"/>
      <c r="SA491" s="101"/>
      <c r="SB491" s="101"/>
      <c r="SC491" s="101"/>
      <c r="SD491" s="101"/>
      <c r="SE491" s="101"/>
      <c r="SF491" s="101"/>
      <c r="SG491" s="101"/>
      <c r="SH491" s="101"/>
      <c r="SI491" s="101"/>
      <c r="SJ491" s="101"/>
      <c r="SK491" s="101"/>
      <c r="SL491" s="101"/>
      <c r="SM491" s="101"/>
      <c r="SN491" s="101"/>
      <c r="SO491" s="101"/>
      <c r="SP491" s="101"/>
      <c r="SQ491" s="101"/>
      <c r="SR491" s="101"/>
      <c r="SS491" s="101"/>
      <c r="ST491" s="101"/>
      <c r="SU491" s="101"/>
      <c r="SV491" s="101"/>
      <c r="SW491" s="101"/>
      <c r="SX491" s="101"/>
      <c r="SY491" s="101"/>
      <c r="SZ491" s="101"/>
      <c r="TA491" s="101"/>
      <c r="TB491" s="101"/>
      <c r="TC491" s="101"/>
      <c r="TD491" s="101"/>
      <c r="TE491" s="101"/>
      <c r="TF491" s="101"/>
      <c r="TG491" s="101"/>
      <c r="TH491" s="101"/>
      <c r="TI491" s="101"/>
      <c r="TJ491" s="101"/>
      <c r="TK491" s="101"/>
      <c r="TL491" s="101"/>
      <c r="TM491" s="101"/>
      <c r="TN491" s="101"/>
      <c r="TO491" s="101"/>
      <c r="TP491" s="101"/>
      <c r="TQ491" s="101"/>
      <c r="TR491" s="101"/>
      <c r="TS491" s="101"/>
      <c r="TT491" s="101"/>
      <c r="TU491" s="101"/>
      <c r="TV491" s="101"/>
      <c r="TW491" s="101"/>
      <c r="TX491" s="101"/>
      <c r="TY491" s="101"/>
      <c r="TZ491" s="101"/>
      <c r="UA491" s="101"/>
      <c r="UB491" s="101"/>
      <c r="UC491" s="101"/>
      <c r="UD491" s="101"/>
      <c r="UE491" s="101"/>
      <c r="UF491" s="101"/>
      <c r="UG491" s="101"/>
      <c r="UH491" s="101"/>
      <c r="UI491" s="101"/>
      <c r="UJ491" s="101"/>
      <c r="UK491" s="101"/>
      <c r="UL491" s="101"/>
      <c r="UM491" s="101"/>
      <c r="UN491" s="101"/>
      <c r="UO491" s="101"/>
      <c r="UP491" s="101"/>
      <c r="UQ491" s="101"/>
      <c r="UR491" s="101"/>
      <c r="US491" s="101"/>
      <c r="UT491" s="101"/>
      <c r="UU491" s="101"/>
      <c r="UV491" s="101"/>
      <c r="UW491" s="101"/>
      <c r="UX491" s="101"/>
      <c r="UY491" s="101"/>
      <c r="UZ491" s="101"/>
      <c r="VA491" s="101"/>
      <c r="VB491" s="101"/>
      <c r="VC491" s="101"/>
      <c r="VD491" s="101"/>
      <c r="VE491" s="101"/>
      <c r="VF491" s="101"/>
      <c r="VG491" s="101"/>
      <c r="VH491" s="101"/>
      <c r="VI491" s="101"/>
      <c r="VJ491" s="101"/>
      <c r="VK491" s="101"/>
      <c r="VL491" s="101"/>
      <c r="VM491" s="101"/>
      <c r="VN491" s="101"/>
      <c r="VO491" s="101"/>
      <c r="VP491" s="101"/>
      <c r="VQ491" s="101"/>
      <c r="VR491" s="101"/>
      <c r="VS491" s="101"/>
      <c r="VT491" s="101"/>
      <c r="VU491" s="101"/>
      <c r="VV491" s="101"/>
      <c r="VW491" s="101"/>
      <c r="VX491" s="101"/>
      <c r="VY491" s="101"/>
      <c r="VZ491" s="101"/>
      <c r="WA491" s="101"/>
      <c r="WB491" s="101"/>
      <c r="WC491" s="101"/>
      <c r="WD491" s="101"/>
      <c r="WE491" s="101"/>
      <c r="WF491" s="101"/>
      <c r="WG491" s="101"/>
      <c r="WH491" s="101"/>
      <c r="WI491" s="101"/>
      <c r="WJ491" s="101"/>
      <c r="WK491" s="101"/>
      <c r="WL491" s="101"/>
      <c r="WM491" s="101"/>
      <c r="WN491" s="101"/>
      <c r="WO491" s="101"/>
      <c r="WP491" s="101"/>
      <c r="WQ491" s="101"/>
      <c r="WR491" s="101"/>
      <c r="WS491" s="101"/>
      <c r="WT491" s="101"/>
      <c r="WU491" s="101"/>
      <c r="WV491" s="101"/>
      <c r="WW491" s="101"/>
      <c r="WX491" s="101"/>
      <c r="WY491" s="101"/>
      <c r="WZ491" s="101"/>
      <c r="XA491" s="101"/>
      <c r="XB491" s="101"/>
      <c r="XC491" s="101"/>
      <c r="XD491" s="101"/>
      <c r="XE491" s="101"/>
      <c r="XF491" s="101"/>
      <c r="XG491" s="101"/>
      <c r="XH491" s="101"/>
      <c r="XI491" s="101"/>
      <c r="XJ491" s="101"/>
      <c r="XK491" s="101"/>
      <c r="XL491" s="101"/>
      <c r="XM491" s="101"/>
      <c r="XN491" s="101"/>
      <c r="XO491" s="101"/>
      <c r="XP491" s="101"/>
      <c r="XQ491" s="101"/>
      <c r="XR491" s="101"/>
      <c r="XS491" s="101"/>
      <c r="XT491" s="101"/>
      <c r="XU491" s="101"/>
      <c r="XV491" s="101"/>
      <c r="XW491" s="101"/>
      <c r="XX491" s="101"/>
      <c r="XY491" s="101"/>
      <c r="XZ491" s="101"/>
      <c r="YA491" s="101"/>
      <c r="YB491" s="101"/>
      <c r="YC491" s="101"/>
      <c r="YD491" s="101"/>
      <c r="YE491" s="101"/>
      <c r="YF491" s="101"/>
      <c r="YG491" s="101"/>
      <c r="YH491" s="101"/>
      <c r="YI491" s="101"/>
      <c r="YJ491" s="101"/>
      <c r="YK491" s="101"/>
      <c r="YL491" s="101"/>
      <c r="YM491" s="101"/>
      <c r="YN491" s="101"/>
      <c r="YO491" s="101"/>
      <c r="YP491" s="101"/>
      <c r="YQ491" s="101"/>
      <c r="YR491" s="101"/>
      <c r="YS491" s="101"/>
      <c r="YT491" s="101"/>
      <c r="YU491" s="101"/>
      <c r="YV491" s="101"/>
      <c r="YW491" s="101"/>
      <c r="YX491" s="101"/>
      <c r="YY491" s="101"/>
      <c r="YZ491" s="101"/>
      <c r="ZA491" s="101"/>
      <c r="ZB491" s="101"/>
      <c r="ZC491" s="101"/>
      <c r="ZD491" s="101"/>
      <c r="ZE491" s="101"/>
      <c r="ZF491" s="101"/>
      <c r="ZG491" s="101"/>
      <c r="ZH491" s="101"/>
      <c r="ZI491" s="101"/>
      <c r="ZJ491" s="101"/>
      <c r="ZK491" s="101"/>
      <c r="ZL491" s="101"/>
      <c r="ZM491" s="101"/>
      <c r="ZN491" s="101"/>
      <c r="ZO491" s="101"/>
      <c r="ZP491" s="101"/>
      <c r="ZQ491" s="101"/>
      <c r="ZR491" s="101"/>
      <c r="ZS491" s="101"/>
      <c r="ZT491" s="101"/>
      <c r="ZU491" s="101"/>
      <c r="ZV491" s="101"/>
      <c r="ZW491" s="101"/>
      <c r="ZX491" s="101"/>
      <c r="ZY491" s="101"/>
      <c r="ZZ491" s="101"/>
      <c r="AAA491" s="101"/>
      <c r="AAB491" s="101"/>
      <c r="AAC491" s="101"/>
      <c r="AAD491" s="101"/>
      <c r="AAE491" s="101"/>
      <c r="AAF491" s="101"/>
      <c r="AAG491" s="101"/>
      <c r="AAH491" s="101"/>
      <c r="AAI491" s="101"/>
      <c r="AAJ491" s="101"/>
      <c r="AAK491" s="101"/>
      <c r="AAL491" s="101"/>
      <c r="AAM491" s="101"/>
      <c r="AAN491" s="101"/>
      <c r="AAO491" s="101"/>
      <c r="AAP491" s="101"/>
      <c r="AAQ491" s="101"/>
      <c r="AAR491" s="101"/>
      <c r="AAS491" s="101"/>
      <c r="AAT491" s="101"/>
      <c r="AAU491" s="101"/>
      <c r="AAV491" s="101"/>
      <c r="AAW491" s="101"/>
      <c r="AAX491" s="101"/>
      <c r="AAY491" s="101"/>
      <c r="AAZ491" s="101"/>
      <c r="ABA491" s="101"/>
      <c r="ABB491" s="101"/>
      <c r="ABC491" s="101"/>
      <c r="ABD491" s="101"/>
      <c r="ABE491" s="101"/>
      <c r="ABF491" s="101"/>
      <c r="ABG491" s="101"/>
      <c r="ABH491" s="101"/>
      <c r="ABI491" s="101"/>
      <c r="ABJ491" s="101"/>
      <c r="ABK491" s="101"/>
      <c r="ABL491" s="101"/>
      <c r="ABM491" s="101"/>
      <c r="ABN491" s="101"/>
      <c r="ABO491" s="101"/>
      <c r="ABP491" s="101"/>
      <c r="ABQ491" s="101"/>
      <c r="ABR491" s="101"/>
      <c r="ABS491" s="101"/>
      <c r="ABT491" s="101"/>
      <c r="ABU491" s="101"/>
      <c r="ABV491" s="101"/>
      <c r="ABW491" s="101"/>
      <c r="ABX491" s="101"/>
      <c r="ABY491" s="101"/>
      <c r="ABZ491" s="101"/>
      <c r="ACA491" s="101"/>
      <c r="ACB491" s="101"/>
      <c r="ACC491" s="101"/>
      <c r="ACD491" s="101"/>
      <c r="ACE491" s="101"/>
      <c r="ACF491" s="101"/>
      <c r="ACG491" s="101"/>
      <c r="ACH491" s="101"/>
      <c r="ACI491" s="101"/>
      <c r="ACJ491" s="101"/>
      <c r="ACK491" s="101"/>
      <c r="ACL491" s="101"/>
      <c r="ACM491" s="101"/>
      <c r="ACN491" s="101"/>
      <c r="ACO491" s="101"/>
      <c r="ACP491" s="101"/>
      <c r="ACQ491" s="101"/>
      <c r="ACR491" s="101"/>
      <c r="ACS491" s="101"/>
      <c r="ACT491" s="101"/>
      <c r="ACU491" s="101"/>
      <c r="ACV491" s="101"/>
      <c r="ACW491" s="101"/>
      <c r="ACX491" s="101"/>
      <c r="ACY491" s="101"/>
      <c r="ACZ491" s="101"/>
      <c r="ADA491" s="101"/>
      <c r="ADB491" s="101"/>
      <c r="ADC491" s="101"/>
      <c r="ADD491" s="101"/>
      <c r="ADE491" s="101"/>
      <c r="ADF491" s="101"/>
      <c r="ADG491" s="101"/>
      <c r="ADH491" s="101"/>
      <c r="ADI491" s="101"/>
      <c r="ADJ491" s="101"/>
      <c r="ADK491" s="101"/>
      <c r="ADL491" s="101"/>
      <c r="ADM491" s="101"/>
      <c r="ADN491" s="101"/>
      <c r="ADO491" s="101"/>
      <c r="ADP491" s="101"/>
      <c r="ADQ491" s="101"/>
      <c r="ADR491" s="101"/>
      <c r="ADS491" s="101"/>
      <c r="ADT491" s="101"/>
      <c r="ADU491" s="101"/>
      <c r="ADV491" s="101"/>
      <c r="ADW491" s="101"/>
      <c r="ADX491" s="101"/>
      <c r="ADY491" s="101"/>
      <c r="ADZ491" s="101"/>
      <c r="AEA491" s="101"/>
      <c r="AEB491" s="101"/>
      <c r="AEC491" s="101"/>
      <c r="AED491" s="101"/>
      <c r="AEE491" s="101"/>
      <c r="AEF491" s="101"/>
      <c r="AEG491" s="101"/>
      <c r="AEH491" s="101"/>
      <c r="AEI491" s="101"/>
      <c r="AEJ491" s="101"/>
      <c r="AEK491" s="101"/>
      <c r="AEL491" s="101"/>
      <c r="AEM491" s="101"/>
      <c r="AEN491" s="101"/>
      <c r="AEO491" s="101"/>
      <c r="AEP491" s="101"/>
      <c r="AEQ491" s="101"/>
      <c r="AER491" s="101"/>
      <c r="AES491" s="101"/>
      <c r="AET491" s="101"/>
      <c r="AEU491" s="101"/>
      <c r="AEV491" s="101"/>
      <c r="AEW491" s="101"/>
      <c r="AEX491" s="101"/>
      <c r="AEY491" s="101"/>
      <c r="AEZ491" s="101"/>
      <c r="AFA491" s="101"/>
      <c r="AFB491" s="101"/>
      <c r="AFC491" s="101"/>
      <c r="AFD491" s="101"/>
      <c r="AFE491" s="101"/>
      <c r="AFF491" s="101"/>
      <c r="AFG491" s="101"/>
      <c r="AFH491" s="101"/>
      <c r="AFI491" s="101"/>
      <c r="AFJ491" s="101"/>
      <c r="AFK491" s="101"/>
      <c r="AFL491" s="101"/>
      <c r="AFM491" s="101"/>
      <c r="AFN491" s="101"/>
      <c r="AFO491" s="101"/>
      <c r="AFP491" s="101"/>
      <c r="AFQ491" s="101"/>
      <c r="AFR491" s="101"/>
      <c r="AFS491" s="101"/>
      <c r="AFT491" s="101"/>
      <c r="AFU491" s="101"/>
      <c r="AFV491" s="101"/>
      <c r="AFW491" s="101"/>
      <c r="AFX491" s="101"/>
      <c r="AFY491" s="101"/>
      <c r="AFZ491" s="101"/>
      <c r="AGA491" s="101"/>
      <c r="AGB491" s="101"/>
      <c r="AGC491" s="101"/>
      <c r="AGD491" s="101"/>
      <c r="AGE491" s="101"/>
      <c r="AGF491" s="101"/>
      <c r="AGG491" s="101"/>
      <c r="AGH491" s="101"/>
      <c r="AGI491" s="101"/>
      <c r="AGJ491" s="101"/>
      <c r="AGK491" s="101"/>
      <c r="AGL491" s="101"/>
      <c r="AGM491" s="101"/>
      <c r="AGN491" s="101"/>
      <c r="AGO491" s="101"/>
      <c r="AGP491" s="101"/>
      <c r="AGQ491" s="101"/>
      <c r="AGR491" s="101"/>
      <c r="AGS491" s="101"/>
      <c r="AGT491" s="101"/>
      <c r="AGU491" s="101"/>
      <c r="AGV491" s="101"/>
      <c r="AGW491" s="101"/>
      <c r="AGX491" s="101"/>
      <c r="AGY491" s="101"/>
      <c r="AGZ491" s="101"/>
      <c r="AHA491" s="101"/>
      <c r="AHB491" s="101"/>
      <c r="AHC491" s="101"/>
      <c r="AHD491" s="101"/>
      <c r="AHE491" s="101"/>
      <c r="AHF491" s="101"/>
      <c r="AHG491" s="101"/>
      <c r="AHH491" s="101"/>
      <c r="AHI491" s="101"/>
      <c r="AHJ491" s="101"/>
      <c r="AHK491" s="101"/>
      <c r="AHL491" s="101"/>
      <c r="AHM491" s="101"/>
      <c r="AHN491" s="101"/>
      <c r="AHO491" s="101"/>
      <c r="AHP491" s="101"/>
      <c r="AHQ491" s="101"/>
      <c r="AHR491" s="101"/>
      <c r="AHS491" s="101"/>
      <c r="AHT491" s="101"/>
      <c r="AHU491" s="101"/>
      <c r="AHV491" s="101"/>
      <c r="AHW491" s="101"/>
      <c r="AHX491" s="101"/>
      <c r="AHY491" s="101"/>
      <c r="AHZ491" s="101"/>
      <c r="AIA491" s="101"/>
      <c r="AIB491" s="101"/>
      <c r="AIC491" s="101"/>
      <c r="AID491" s="101"/>
      <c r="AIE491" s="101"/>
      <c r="AIF491" s="101"/>
      <c r="AIG491" s="101"/>
      <c r="AIH491" s="101"/>
      <c r="AII491" s="101"/>
      <c r="AIJ491" s="101"/>
      <c r="AIK491" s="101"/>
      <c r="AIL491" s="101"/>
      <c r="AIM491" s="101"/>
      <c r="AIN491" s="101"/>
      <c r="AIO491" s="101"/>
      <c r="AIP491" s="101"/>
      <c r="AIQ491" s="101"/>
      <c r="AIR491" s="101"/>
      <c r="AIS491" s="101"/>
      <c r="AIT491" s="101"/>
      <c r="AIU491" s="101"/>
      <c r="AIV491" s="101"/>
      <c r="AIW491" s="101"/>
      <c r="AIX491" s="101"/>
      <c r="AIY491" s="101"/>
      <c r="AIZ491" s="101"/>
      <c r="AJA491" s="101"/>
      <c r="AJB491" s="101"/>
      <c r="AJC491" s="101"/>
      <c r="AJD491" s="101"/>
      <c r="AJE491" s="101"/>
      <c r="AJF491" s="101"/>
      <c r="AJG491" s="101"/>
      <c r="AJH491" s="101"/>
      <c r="AJI491" s="101"/>
      <c r="AJJ491" s="101"/>
      <c r="AJK491" s="101"/>
      <c r="AJL491" s="101"/>
      <c r="AJM491" s="101"/>
      <c r="AJN491" s="101"/>
      <c r="AJO491" s="101"/>
      <c r="AJP491" s="101"/>
      <c r="AJQ491" s="101"/>
      <c r="AJR491" s="101"/>
      <c r="AJS491" s="101"/>
      <c r="AJT491" s="101"/>
      <c r="AJU491" s="101"/>
      <c r="AJV491" s="101"/>
      <c r="AJW491" s="101"/>
      <c r="AJX491" s="101"/>
      <c r="AJY491" s="101"/>
      <c r="AJZ491" s="101"/>
      <c r="AKA491" s="101"/>
      <c r="AKB491" s="101"/>
      <c r="AKC491" s="101"/>
      <c r="AKD491" s="101"/>
      <c r="AKE491" s="101"/>
      <c r="AKF491" s="101"/>
      <c r="AKG491" s="101"/>
      <c r="AKH491" s="101"/>
      <c r="AKI491" s="101"/>
      <c r="AKJ491" s="101"/>
      <c r="AKK491" s="101"/>
      <c r="AKL491" s="101"/>
      <c r="AKM491" s="101"/>
      <c r="AKN491" s="101"/>
      <c r="AKO491" s="101"/>
      <c r="AKP491" s="101"/>
      <c r="AKQ491" s="101"/>
      <c r="AKR491" s="101"/>
      <c r="AKS491" s="101"/>
      <c r="AKT491" s="101"/>
      <c r="AKU491" s="101"/>
      <c r="AKV491" s="101"/>
      <c r="AKW491" s="101"/>
      <c r="AKX491" s="101"/>
      <c r="AKY491" s="101"/>
      <c r="AKZ491" s="101"/>
      <c r="ALA491" s="101"/>
      <c r="ALB491" s="101"/>
      <c r="ALC491" s="101"/>
      <c r="ALD491" s="101"/>
      <c r="ALE491" s="101"/>
      <c r="ALF491" s="101"/>
      <c r="ALG491" s="101"/>
      <c r="ALH491" s="101"/>
      <c r="ALI491" s="101"/>
      <c r="ALJ491" s="101"/>
      <c r="ALK491" s="101"/>
      <c r="ALL491" s="101"/>
      <c r="ALM491" s="101"/>
      <c r="ALN491" s="101"/>
      <c r="ALO491" s="101"/>
      <c r="ALP491" s="101"/>
      <c r="ALQ491" s="101"/>
      <c r="ALR491" s="101"/>
      <c r="ALS491" s="101"/>
      <c r="ALT491" s="101"/>
      <c r="ALU491" s="101"/>
      <c r="ALV491" s="101"/>
      <c r="ALW491" s="101"/>
      <c r="ALX491" s="101"/>
      <c r="ALY491" s="101"/>
      <c r="ALZ491" s="101"/>
      <c r="AMA491" s="101"/>
      <c r="AMB491" s="101"/>
      <c r="AMC491" s="101"/>
      <c r="AMD491" s="101"/>
      <c r="AME491" s="101"/>
      <c r="AMF491" s="101"/>
      <c r="AMG491" s="101"/>
      <c r="AMH491" s="101"/>
      <c r="AMI491" s="101"/>
      <c r="AMJ491" s="101"/>
      <c r="AMK491" s="101"/>
    </row>
    <row r="492" spans="1:1025" s="102" customFormat="1" ht="25.5" x14ac:dyDescent="0.25">
      <c r="A492" s="103" t="s">
        <v>983</v>
      </c>
      <c r="B492" s="124">
        <v>46000</v>
      </c>
      <c r="C492" s="104" t="s">
        <v>984</v>
      </c>
      <c r="D492" s="105" t="s">
        <v>985</v>
      </c>
      <c r="E492" s="106">
        <f>ROUND(+E491*9.8,2)</f>
        <v>37341.53</v>
      </c>
      <c r="F492" s="107"/>
      <c r="G492" s="108">
        <f t="shared" si="52"/>
        <v>0</v>
      </c>
      <c r="H492" s="108">
        <f t="shared" si="53"/>
        <v>0</v>
      </c>
      <c r="I492" s="101"/>
      <c r="J492" s="109"/>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c r="BJ492" s="101"/>
      <c r="BK492" s="101"/>
      <c r="BL492" s="101"/>
      <c r="BM492" s="101"/>
      <c r="BN492" s="101"/>
      <c r="BO492" s="101"/>
      <c r="BP492" s="101"/>
      <c r="BQ492" s="101"/>
      <c r="BR492" s="101"/>
      <c r="BS492" s="101"/>
      <c r="BT492" s="101"/>
      <c r="BU492" s="101"/>
      <c r="BV492" s="101"/>
      <c r="BW492" s="101"/>
      <c r="BX492" s="101"/>
      <c r="BY492" s="101"/>
      <c r="BZ492" s="101"/>
      <c r="CA492" s="101"/>
      <c r="CB492" s="101"/>
      <c r="CC492" s="101"/>
      <c r="CD492" s="101"/>
      <c r="CE492" s="101"/>
      <c r="CF492" s="101"/>
      <c r="CG492" s="101"/>
      <c r="CH492" s="101"/>
      <c r="CI492" s="101"/>
      <c r="CJ492" s="101"/>
      <c r="CK492" s="101"/>
      <c r="CL492" s="101"/>
      <c r="CM492" s="101"/>
      <c r="CN492" s="101"/>
      <c r="CO492" s="101"/>
      <c r="CP492" s="101"/>
      <c r="CQ492" s="101"/>
      <c r="CR492" s="101"/>
      <c r="CS492" s="101"/>
      <c r="CT492" s="101"/>
      <c r="CU492" s="101"/>
      <c r="CV492" s="101"/>
      <c r="CW492" s="101"/>
      <c r="CX492" s="101"/>
      <c r="CY492" s="101"/>
      <c r="CZ492" s="101"/>
      <c r="DA492" s="101"/>
      <c r="DB492" s="101"/>
      <c r="DC492" s="101"/>
      <c r="DD492" s="101"/>
      <c r="DE492" s="101"/>
      <c r="DF492" s="101"/>
      <c r="DG492" s="101"/>
      <c r="DH492" s="101"/>
      <c r="DI492" s="101"/>
      <c r="DJ492" s="101"/>
      <c r="DK492" s="101"/>
      <c r="DL492" s="101"/>
      <c r="DM492" s="101"/>
      <c r="DN492" s="101"/>
      <c r="DO492" s="101"/>
      <c r="DP492" s="101"/>
      <c r="DQ492" s="101"/>
      <c r="DR492" s="101"/>
      <c r="DS492" s="101"/>
      <c r="DT492" s="101"/>
      <c r="DU492" s="101"/>
      <c r="DV492" s="101"/>
      <c r="DW492" s="101"/>
      <c r="DX492" s="101"/>
      <c r="DY492" s="101"/>
      <c r="DZ492" s="101"/>
      <c r="EA492" s="101"/>
      <c r="EB492" s="101"/>
      <c r="EC492" s="101"/>
      <c r="ED492" s="101"/>
      <c r="EE492" s="101"/>
      <c r="EF492" s="101"/>
      <c r="EG492" s="101"/>
      <c r="EH492" s="101"/>
      <c r="EI492" s="101"/>
      <c r="EJ492" s="101"/>
      <c r="EK492" s="101"/>
      <c r="EL492" s="101"/>
      <c r="EM492" s="101"/>
      <c r="EN492" s="101"/>
      <c r="EO492" s="101"/>
      <c r="EP492" s="101"/>
      <c r="EQ492" s="101"/>
      <c r="ER492" s="101"/>
      <c r="ES492" s="101"/>
      <c r="ET492" s="101"/>
      <c r="EU492" s="101"/>
      <c r="EV492" s="101"/>
      <c r="EW492" s="101"/>
      <c r="EX492" s="101"/>
      <c r="EY492" s="101"/>
      <c r="EZ492" s="101"/>
      <c r="FA492" s="101"/>
      <c r="FB492" s="101"/>
      <c r="FC492" s="101"/>
      <c r="FD492" s="101"/>
      <c r="FE492" s="101"/>
      <c r="FF492" s="101"/>
      <c r="FG492" s="101"/>
      <c r="FH492" s="101"/>
      <c r="FI492" s="101"/>
      <c r="FJ492" s="101"/>
      <c r="FK492" s="101"/>
      <c r="FL492" s="101"/>
      <c r="FM492" s="101"/>
      <c r="FN492" s="101"/>
      <c r="FO492" s="101"/>
      <c r="FP492" s="101"/>
      <c r="FQ492" s="101"/>
      <c r="FR492" s="101"/>
      <c r="FS492" s="101"/>
      <c r="FT492" s="101"/>
      <c r="FU492" s="101"/>
      <c r="FV492" s="101"/>
      <c r="FW492" s="101"/>
      <c r="FX492" s="101"/>
      <c r="FY492" s="101"/>
      <c r="FZ492" s="101"/>
      <c r="GA492" s="101"/>
      <c r="GB492" s="101"/>
      <c r="GC492" s="101"/>
      <c r="GD492" s="101"/>
      <c r="GE492" s="101"/>
      <c r="GF492" s="101"/>
      <c r="GG492" s="101"/>
      <c r="GH492" s="101"/>
      <c r="GI492" s="101"/>
      <c r="GJ492" s="101"/>
      <c r="GK492" s="101"/>
      <c r="GL492" s="101"/>
      <c r="GM492" s="101"/>
      <c r="GN492" s="101"/>
      <c r="GO492" s="101"/>
      <c r="GP492" s="101"/>
      <c r="GQ492" s="101"/>
      <c r="GR492" s="101"/>
      <c r="GS492" s="101"/>
      <c r="GT492" s="101"/>
      <c r="GU492" s="101"/>
      <c r="GV492" s="101"/>
      <c r="GW492" s="101"/>
      <c r="GX492" s="101"/>
      <c r="GY492" s="101"/>
      <c r="GZ492" s="101"/>
      <c r="HA492" s="101"/>
      <c r="HB492" s="101"/>
      <c r="HC492" s="101"/>
      <c r="HD492" s="101"/>
      <c r="HE492" s="101"/>
      <c r="HF492" s="101"/>
      <c r="HG492" s="101"/>
      <c r="HH492" s="101"/>
      <c r="HI492" s="101"/>
      <c r="HJ492" s="101"/>
      <c r="HK492" s="101"/>
      <c r="HL492" s="101"/>
      <c r="HM492" s="101"/>
      <c r="HN492" s="101"/>
      <c r="HO492" s="101"/>
      <c r="HP492" s="101"/>
      <c r="HQ492" s="101"/>
      <c r="HR492" s="101"/>
      <c r="HS492" s="101"/>
      <c r="HT492" s="101"/>
      <c r="HU492" s="101"/>
      <c r="HV492" s="101"/>
      <c r="HW492" s="101"/>
      <c r="HX492" s="101"/>
      <c r="HY492" s="101"/>
      <c r="HZ492" s="101"/>
      <c r="IA492" s="101"/>
      <c r="IB492" s="101"/>
      <c r="IC492" s="101"/>
      <c r="ID492" s="101"/>
      <c r="IE492" s="101"/>
      <c r="IF492" s="101"/>
      <c r="IG492" s="101"/>
      <c r="IH492" s="101"/>
      <c r="II492" s="101"/>
      <c r="IJ492" s="101"/>
      <c r="IK492" s="101"/>
      <c r="IL492" s="101"/>
      <c r="IM492" s="101"/>
      <c r="IN492" s="101"/>
      <c r="IO492" s="101"/>
      <c r="IP492" s="101"/>
      <c r="IQ492" s="101"/>
      <c r="IR492" s="101"/>
      <c r="IS492" s="101"/>
      <c r="IT492" s="101"/>
      <c r="IU492" s="101"/>
      <c r="IV492" s="101"/>
      <c r="IW492" s="101"/>
      <c r="IX492" s="101"/>
      <c r="IY492" s="101"/>
      <c r="IZ492" s="101"/>
      <c r="JA492" s="101"/>
      <c r="JB492" s="101"/>
      <c r="JC492" s="101"/>
      <c r="JD492" s="101"/>
      <c r="JE492" s="101"/>
      <c r="JF492" s="101"/>
      <c r="JG492" s="101"/>
      <c r="JH492" s="101"/>
      <c r="JI492" s="101"/>
      <c r="JJ492" s="101"/>
      <c r="JK492" s="101"/>
      <c r="JL492" s="101"/>
      <c r="JM492" s="101"/>
      <c r="JN492" s="101"/>
      <c r="JO492" s="101"/>
      <c r="JP492" s="101"/>
      <c r="JQ492" s="101"/>
      <c r="JR492" s="101"/>
      <c r="JS492" s="101"/>
      <c r="JT492" s="101"/>
      <c r="JU492" s="101"/>
      <c r="JV492" s="101"/>
      <c r="JW492" s="101"/>
      <c r="JX492" s="101"/>
      <c r="JY492" s="101"/>
      <c r="JZ492" s="101"/>
      <c r="KA492" s="101"/>
      <c r="KB492" s="101"/>
      <c r="KC492" s="101"/>
      <c r="KD492" s="101"/>
      <c r="KE492" s="101"/>
      <c r="KF492" s="101"/>
      <c r="KG492" s="101"/>
      <c r="KH492" s="101"/>
      <c r="KI492" s="101"/>
      <c r="KJ492" s="101"/>
      <c r="KK492" s="101"/>
      <c r="KL492" s="101"/>
      <c r="KM492" s="101"/>
      <c r="KN492" s="101"/>
      <c r="KO492" s="101"/>
      <c r="KP492" s="101"/>
      <c r="KQ492" s="101"/>
      <c r="KR492" s="101"/>
      <c r="KS492" s="101"/>
      <c r="KT492" s="101"/>
      <c r="KU492" s="101"/>
      <c r="KV492" s="101"/>
      <c r="KW492" s="101"/>
      <c r="KX492" s="101"/>
      <c r="KY492" s="101"/>
      <c r="KZ492" s="101"/>
      <c r="LA492" s="101"/>
      <c r="LB492" s="101"/>
      <c r="LC492" s="101"/>
      <c r="LD492" s="101"/>
      <c r="LE492" s="101"/>
      <c r="LF492" s="101"/>
      <c r="LG492" s="101"/>
      <c r="LH492" s="101"/>
      <c r="LI492" s="101"/>
      <c r="LJ492" s="101"/>
      <c r="LK492" s="101"/>
      <c r="LL492" s="101"/>
      <c r="LM492" s="101"/>
      <c r="LN492" s="101"/>
      <c r="LO492" s="101"/>
      <c r="LP492" s="101"/>
      <c r="LQ492" s="101"/>
      <c r="LR492" s="101"/>
      <c r="LS492" s="101"/>
      <c r="LT492" s="101"/>
      <c r="LU492" s="101"/>
      <c r="LV492" s="101"/>
      <c r="LW492" s="101"/>
      <c r="LX492" s="101"/>
      <c r="LY492" s="101"/>
      <c r="LZ492" s="101"/>
      <c r="MA492" s="101"/>
      <c r="MB492" s="101"/>
      <c r="MC492" s="101"/>
      <c r="MD492" s="101"/>
      <c r="ME492" s="101"/>
      <c r="MF492" s="101"/>
      <c r="MG492" s="101"/>
      <c r="MH492" s="101"/>
      <c r="MI492" s="101"/>
      <c r="MJ492" s="101"/>
      <c r="MK492" s="101"/>
      <c r="ML492" s="101"/>
      <c r="MM492" s="101"/>
      <c r="MN492" s="101"/>
      <c r="MO492" s="101"/>
      <c r="MP492" s="101"/>
      <c r="MQ492" s="101"/>
      <c r="MR492" s="101"/>
      <c r="MS492" s="101"/>
      <c r="MT492" s="101"/>
      <c r="MU492" s="101"/>
      <c r="MV492" s="101"/>
      <c r="MW492" s="101"/>
      <c r="MX492" s="101"/>
      <c r="MY492" s="101"/>
      <c r="MZ492" s="101"/>
      <c r="NA492" s="101"/>
      <c r="NB492" s="101"/>
      <c r="NC492" s="101"/>
      <c r="ND492" s="101"/>
      <c r="NE492" s="101"/>
      <c r="NF492" s="101"/>
      <c r="NG492" s="101"/>
      <c r="NH492" s="101"/>
      <c r="NI492" s="101"/>
      <c r="NJ492" s="101"/>
      <c r="NK492" s="101"/>
      <c r="NL492" s="101"/>
      <c r="NM492" s="101"/>
      <c r="NN492" s="101"/>
      <c r="NO492" s="101"/>
      <c r="NP492" s="101"/>
      <c r="NQ492" s="101"/>
      <c r="NR492" s="101"/>
      <c r="NS492" s="101"/>
      <c r="NT492" s="101"/>
      <c r="NU492" s="101"/>
      <c r="NV492" s="101"/>
      <c r="NW492" s="101"/>
      <c r="NX492" s="101"/>
      <c r="NY492" s="101"/>
      <c r="NZ492" s="101"/>
      <c r="OA492" s="101"/>
      <c r="OB492" s="101"/>
      <c r="OC492" s="101"/>
      <c r="OD492" s="101"/>
      <c r="OE492" s="101"/>
      <c r="OF492" s="101"/>
      <c r="OG492" s="101"/>
      <c r="OH492" s="101"/>
      <c r="OI492" s="101"/>
      <c r="OJ492" s="101"/>
      <c r="OK492" s="101"/>
      <c r="OL492" s="101"/>
      <c r="OM492" s="101"/>
      <c r="ON492" s="101"/>
      <c r="OO492" s="101"/>
      <c r="OP492" s="101"/>
      <c r="OQ492" s="101"/>
      <c r="OR492" s="101"/>
      <c r="OS492" s="101"/>
      <c r="OT492" s="101"/>
      <c r="OU492" s="101"/>
      <c r="OV492" s="101"/>
      <c r="OW492" s="101"/>
      <c r="OX492" s="101"/>
      <c r="OY492" s="101"/>
      <c r="OZ492" s="101"/>
      <c r="PA492" s="101"/>
      <c r="PB492" s="101"/>
      <c r="PC492" s="101"/>
      <c r="PD492" s="101"/>
      <c r="PE492" s="101"/>
      <c r="PF492" s="101"/>
      <c r="PG492" s="101"/>
      <c r="PH492" s="101"/>
      <c r="PI492" s="101"/>
      <c r="PJ492" s="101"/>
      <c r="PK492" s="101"/>
      <c r="PL492" s="101"/>
      <c r="PM492" s="101"/>
      <c r="PN492" s="101"/>
      <c r="PO492" s="101"/>
      <c r="PP492" s="101"/>
      <c r="PQ492" s="101"/>
      <c r="PR492" s="101"/>
      <c r="PS492" s="101"/>
      <c r="PT492" s="101"/>
      <c r="PU492" s="101"/>
      <c r="PV492" s="101"/>
      <c r="PW492" s="101"/>
      <c r="PX492" s="101"/>
      <c r="PY492" s="101"/>
      <c r="PZ492" s="101"/>
      <c r="QA492" s="101"/>
      <c r="QB492" s="101"/>
      <c r="QC492" s="101"/>
      <c r="QD492" s="101"/>
      <c r="QE492" s="101"/>
      <c r="QF492" s="101"/>
      <c r="QG492" s="101"/>
      <c r="QH492" s="101"/>
      <c r="QI492" s="101"/>
      <c r="QJ492" s="101"/>
      <c r="QK492" s="101"/>
      <c r="QL492" s="101"/>
      <c r="QM492" s="101"/>
      <c r="QN492" s="101"/>
      <c r="QO492" s="101"/>
      <c r="QP492" s="101"/>
      <c r="QQ492" s="101"/>
      <c r="QR492" s="101"/>
      <c r="QS492" s="101"/>
      <c r="QT492" s="101"/>
      <c r="QU492" s="101"/>
      <c r="QV492" s="101"/>
      <c r="QW492" s="101"/>
      <c r="QX492" s="101"/>
      <c r="QY492" s="101"/>
      <c r="QZ492" s="101"/>
      <c r="RA492" s="101"/>
      <c r="RB492" s="101"/>
      <c r="RC492" s="101"/>
      <c r="RD492" s="101"/>
      <c r="RE492" s="101"/>
      <c r="RF492" s="101"/>
      <c r="RG492" s="101"/>
      <c r="RH492" s="101"/>
      <c r="RI492" s="101"/>
      <c r="RJ492" s="101"/>
      <c r="RK492" s="101"/>
      <c r="RL492" s="101"/>
      <c r="RM492" s="101"/>
      <c r="RN492" s="101"/>
      <c r="RO492" s="101"/>
      <c r="RP492" s="101"/>
      <c r="RQ492" s="101"/>
      <c r="RR492" s="101"/>
      <c r="RS492" s="101"/>
      <c r="RT492" s="101"/>
      <c r="RU492" s="101"/>
      <c r="RV492" s="101"/>
      <c r="RW492" s="101"/>
      <c r="RX492" s="101"/>
      <c r="RY492" s="101"/>
      <c r="RZ492" s="101"/>
      <c r="SA492" s="101"/>
      <c r="SB492" s="101"/>
      <c r="SC492" s="101"/>
      <c r="SD492" s="101"/>
      <c r="SE492" s="101"/>
      <c r="SF492" s="101"/>
      <c r="SG492" s="101"/>
      <c r="SH492" s="101"/>
      <c r="SI492" s="101"/>
      <c r="SJ492" s="101"/>
      <c r="SK492" s="101"/>
      <c r="SL492" s="101"/>
      <c r="SM492" s="101"/>
      <c r="SN492" s="101"/>
      <c r="SO492" s="101"/>
      <c r="SP492" s="101"/>
      <c r="SQ492" s="101"/>
      <c r="SR492" s="101"/>
      <c r="SS492" s="101"/>
      <c r="ST492" s="101"/>
      <c r="SU492" s="101"/>
      <c r="SV492" s="101"/>
      <c r="SW492" s="101"/>
      <c r="SX492" s="101"/>
      <c r="SY492" s="101"/>
      <c r="SZ492" s="101"/>
      <c r="TA492" s="101"/>
      <c r="TB492" s="101"/>
      <c r="TC492" s="101"/>
      <c r="TD492" s="101"/>
      <c r="TE492" s="101"/>
      <c r="TF492" s="101"/>
      <c r="TG492" s="101"/>
      <c r="TH492" s="101"/>
      <c r="TI492" s="101"/>
      <c r="TJ492" s="101"/>
      <c r="TK492" s="101"/>
      <c r="TL492" s="101"/>
      <c r="TM492" s="101"/>
      <c r="TN492" s="101"/>
      <c r="TO492" s="101"/>
      <c r="TP492" s="101"/>
      <c r="TQ492" s="101"/>
      <c r="TR492" s="101"/>
      <c r="TS492" s="101"/>
      <c r="TT492" s="101"/>
      <c r="TU492" s="101"/>
      <c r="TV492" s="101"/>
      <c r="TW492" s="101"/>
      <c r="TX492" s="101"/>
      <c r="TY492" s="101"/>
      <c r="TZ492" s="101"/>
      <c r="UA492" s="101"/>
      <c r="UB492" s="101"/>
      <c r="UC492" s="101"/>
      <c r="UD492" s="101"/>
      <c r="UE492" s="101"/>
      <c r="UF492" s="101"/>
      <c r="UG492" s="101"/>
      <c r="UH492" s="101"/>
      <c r="UI492" s="101"/>
      <c r="UJ492" s="101"/>
      <c r="UK492" s="101"/>
      <c r="UL492" s="101"/>
      <c r="UM492" s="101"/>
      <c r="UN492" s="101"/>
      <c r="UO492" s="101"/>
      <c r="UP492" s="101"/>
      <c r="UQ492" s="101"/>
      <c r="UR492" s="101"/>
      <c r="US492" s="101"/>
      <c r="UT492" s="101"/>
      <c r="UU492" s="101"/>
      <c r="UV492" s="101"/>
      <c r="UW492" s="101"/>
      <c r="UX492" s="101"/>
      <c r="UY492" s="101"/>
      <c r="UZ492" s="101"/>
      <c r="VA492" s="101"/>
      <c r="VB492" s="101"/>
      <c r="VC492" s="101"/>
      <c r="VD492" s="101"/>
      <c r="VE492" s="101"/>
      <c r="VF492" s="101"/>
      <c r="VG492" s="101"/>
      <c r="VH492" s="101"/>
      <c r="VI492" s="101"/>
      <c r="VJ492" s="101"/>
      <c r="VK492" s="101"/>
      <c r="VL492" s="101"/>
      <c r="VM492" s="101"/>
      <c r="VN492" s="101"/>
      <c r="VO492" s="101"/>
      <c r="VP492" s="101"/>
      <c r="VQ492" s="101"/>
      <c r="VR492" s="101"/>
      <c r="VS492" s="101"/>
      <c r="VT492" s="101"/>
      <c r="VU492" s="101"/>
      <c r="VV492" s="101"/>
      <c r="VW492" s="101"/>
      <c r="VX492" s="101"/>
      <c r="VY492" s="101"/>
      <c r="VZ492" s="101"/>
      <c r="WA492" s="101"/>
      <c r="WB492" s="101"/>
      <c r="WC492" s="101"/>
      <c r="WD492" s="101"/>
      <c r="WE492" s="101"/>
      <c r="WF492" s="101"/>
      <c r="WG492" s="101"/>
      <c r="WH492" s="101"/>
      <c r="WI492" s="101"/>
      <c r="WJ492" s="101"/>
      <c r="WK492" s="101"/>
      <c r="WL492" s="101"/>
      <c r="WM492" s="101"/>
      <c r="WN492" s="101"/>
      <c r="WO492" s="101"/>
      <c r="WP492" s="101"/>
      <c r="WQ492" s="101"/>
      <c r="WR492" s="101"/>
      <c r="WS492" s="101"/>
      <c r="WT492" s="101"/>
      <c r="WU492" s="101"/>
      <c r="WV492" s="101"/>
      <c r="WW492" s="101"/>
      <c r="WX492" s="101"/>
      <c r="WY492" s="101"/>
      <c r="WZ492" s="101"/>
      <c r="XA492" s="101"/>
      <c r="XB492" s="101"/>
      <c r="XC492" s="101"/>
      <c r="XD492" s="101"/>
      <c r="XE492" s="101"/>
      <c r="XF492" s="101"/>
      <c r="XG492" s="101"/>
      <c r="XH492" s="101"/>
      <c r="XI492" s="101"/>
      <c r="XJ492" s="101"/>
      <c r="XK492" s="101"/>
      <c r="XL492" s="101"/>
      <c r="XM492" s="101"/>
      <c r="XN492" s="101"/>
      <c r="XO492" s="101"/>
      <c r="XP492" s="101"/>
      <c r="XQ492" s="101"/>
      <c r="XR492" s="101"/>
      <c r="XS492" s="101"/>
      <c r="XT492" s="101"/>
      <c r="XU492" s="101"/>
      <c r="XV492" s="101"/>
      <c r="XW492" s="101"/>
      <c r="XX492" s="101"/>
      <c r="XY492" s="101"/>
      <c r="XZ492" s="101"/>
      <c r="YA492" s="101"/>
      <c r="YB492" s="101"/>
      <c r="YC492" s="101"/>
      <c r="YD492" s="101"/>
      <c r="YE492" s="101"/>
      <c r="YF492" s="101"/>
      <c r="YG492" s="101"/>
      <c r="YH492" s="101"/>
      <c r="YI492" s="101"/>
      <c r="YJ492" s="101"/>
      <c r="YK492" s="101"/>
      <c r="YL492" s="101"/>
      <c r="YM492" s="101"/>
      <c r="YN492" s="101"/>
      <c r="YO492" s="101"/>
      <c r="YP492" s="101"/>
      <c r="YQ492" s="101"/>
      <c r="YR492" s="101"/>
      <c r="YS492" s="101"/>
      <c r="YT492" s="101"/>
      <c r="YU492" s="101"/>
      <c r="YV492" s="101"/>
      <c r="YW492" s="101"/>
      <c r="YX492" s="101"/>
      <c r="YY492" s="101"/>
      <c r="YZ492" s="101"/>
      <c r="ZA492" s="101"/>
      <c r="ZB492" s="101"/>
      <c r="ZC492" s="101"/>
      <c r="ZD492" s="101"/>
      <c r="ZE492" s="101"/>
      <c r="ZF492" s="101"/>
      <c r="ZG492" s="101"/>
      <c r="ZH492" s="101"/>
      <c r="ZI492" s="101"/>
      <c r="ZJ492" s="101"/>
      <c r="ZK492" s="101"/>
      <c r="ZL492" s="101"/>
      <c r="ZM492" s="101"/>
      <c r="ZN492" s="101"/>
      <c r="ZO492" s="101"/>
      <c r="ZP492" s="101"/>
      <c r="ZQ492" s="101"/>
      <c r="ZR492" s="101"/>
      <c r="ZS492" s="101"/>
      <c r="ZT492" s="101"/>
      <c r="ZU492" s="101"/>
      <c r="ZV492" s="101"/>
      <c r="ZW492" s="101"/>
      <c r="ZX492" s="101"/>
      <c r="ZY492" s="101"/>
      <c r="ZZ492" s="101"/>
      <c r="AAA492" s="101"/>
      <c r="AAB492" s="101"/>
      <c r="AAC492" s="101"/>
      <c r="AAD492" s="101"/>
      <c r="AAE492" s="101"/>
      <c r="AAF492" s="101"/>
      <c r="AAG492" s="101"/>
      <c r="AAH492" s="101"/>
      <c r="AAI492" s="101"/>
      <c r="AAJ492" s="101"/>
      <c r="AAK492" s="101"/>
      <c r="AAL492" s="101"/>
      <c r="AAM492" s="101"/>
      <c r="AAN492" s="101"/>
      <c r="AAO492" s="101"/>
      <c r="AAP492" s="101"/>
      <c r="AAQ492" s="101"/>
      <c r="AAR492" s="101"/>
      <c r="AAS492" s="101"/>
      <c r="AAT492" s="101"/>
      <c r="AAU492" s="101"/>
      <c r="AAV492" s="101"/>
      <c r="AAW492" s="101"/>
      <c r="AAX492" s="101"/>
      <c r="AAY492" s="101"/>
      <c r="AAZ492" s="101"/>
      <c r="ABA492" s="101"/>
      <c r="ABB492" s="101"/>
      <c r="ABC492" s="101"/>
      <c r="ABD492" s="101"/>
      <c r="ABE492" s="101"/>
      <c r="ABF492" s="101"/>
      <c r="ABG492" s="101"/>
      <c r="ABH492" s="101"/>
      <c r="ABI492" s="101"/>
      <c r="ABJ492" s="101"/>
      <c r="ABK492" s="101"/>
      <c r="ABL492" s="101"/>
      <c r="ABM492" s="101"/>
      <c r="ABN492" s="101"/>
      <c r="ABO492" s="101"/>
      <c r="ABP492" s="101"/>
      <c r="ABQ492" s="101"/>
      <c r="ABR492" s="101"/>
      <c r="ABS492" s="101"/>
      <c r="ABT492" s="101"/>
      <c r="ABU492" s="101"/>
      <c r="ABV492" s="101"/>
      <c r="ABW492" s="101"/>
      <c r="ABX492" s="101"/>
      <c r="ABY492" s="101"/>
      <c r="ABZ492" s="101"/>
      <c r="ACA492" s="101"/>
      <c r="ACB492" s="101"/>
      <c r="ACC492" s="101"/>
      <c r="ACD492" s="101"/>
      <c r="ACE492" s="101"/>
      <c r="ACF492" s="101"/>
      <c r="ACG492" s="101"/>
      <c r="ACH492" s="101"/>
      <c r="ACI492" s="101"/>
      <c r="ACJ492" s="101"/>
      <c r="ACK492" s="101"/>
      <c r="ACL492" s="101"/>
      <c r="ACM492" s="101"/>
      <c r="ACN492" s="101"/>
      <c r="ACO492" s="101"/>
      <c r="ACP492" s="101"/>
      <c r="ACQ492" s="101"/>
      <c r="ACR492" s="101"/>
      <c r="ACS492" s="101"/>
      <c r="ACT492" s="101"/>
      <c r="ACU492" s="101"/>
      <c r="ACV492" s="101"/>
      <c r="ACW492" s="101"/>
      <c r="ACX492" s="101"/>
      <c r="ACY492" s="101"/>
      <c r="ACZ492" s="101"/>
      <c r="ADA492" s="101"/>
      <c r="ADB492" s="101"/>
      <c r="ADC492" s="101"/>
      <c r="ADD492" s="101"/>
      <c r="ADE492" s="101"/>
      <c r="ADF492" s="101"/>
      <c r="ADG492" s="101"/>
      <c r="ADH492" s="101"/>
      <c r="ADI492" s="101"/>
      <c r="ADJ492" s="101"/>
      <c r="ADK492" s="101"/>
      <c r="ADL492" s="101"/>
      <c r="ADM492" s="101"/>
      <c r="ADN492" s="101"/>
      <c r="ADO492" s="101"/>
      <c r="ADP492" s="101"/>
      <c r="ADQ492" s="101"/>
      <c r="ADR492" s="101"/>
      <c r="ADS492" s="101"/>
      <c r="ADT492" s="101"/>
      <c r="ADU492" s="101"/>
      <c r="ADV492" s="101"/>
      <c r="ADW492" s="101"/>
      <c r="ADX492" s="101"/>
      <c r="ADY492" s="101"/>
      <c r="ADZ492" s="101"/>
      <c r="AEA492" s="101"/>
      <c r="AEB492" s="101"/>
      <c r="AEC492" s="101"/>
      <c r="AED492" s="101"/>
      <c r="AEE492" s="101"/>
      <c r="AEF492" s="101"/>
      <c r="AEG492" s="101"/>
      <c r="AEH492" s="101"/>
      <c r="AEI492" s="101"/>
      <c r="AEJ492" s="101"/>
      <c r="AEK492" s="101"/>
      <c r="AEL492" s="101"/>
      <c r="AEM492" s="101"/>
      <c r="AEN492" s="101"/>
      <c r="AEO492" s="101"/>
      <c r="AEP492" s="101"/>
      <c r="AEQ492" s="101"/>
      <c r="AER492" s="101"/>
      <c r="AES492" s="101"/>
      <c r="AET492" s="101"/>
      <c r="AEU492" s="101"/>
      <c r="AEV492" s="101"/>
      <c r="AEW492" s="101"/>
      <c r="AEX492" s="101"/>
      <c r="AEY492" s="101"/>
      <c r="AEZ492" s="101"/>
      <c r="AFA492" s="101"/>
      <c r="AFB492" s="101"/>
      <c r="AFC492" s="101"/>
      <c r="AFD492" s="101"/>
      <c r="AFE492" s="101"/>
      <c r="AFF492" s="101"/>
      <c r="AFG492" s="101"/>
      <c r="AFH492" s="101"/>
      <c r="AFI492" s="101"/>
      <c r="AFJ492" s="101"/>
      <c r="AFK492" s="101"/>
      <c r="AFL492" s="101"/>
      <c r="AFM492" s="101"/>
      <c r="AFN492" s="101"/>
      <c r="AFO492" s="101"/>
      <c r="AFP492" s="101"/>
      <c r="AFQ492" s="101"/>
      <c r="AFR492" s="101"/>
      <c r="AFS492" s="101"/>
      <c r="AFT492" s="101"/>
      <c r="AFU492" s="101"/>
      <c r="AFV492" s="101"/>
      <c r="AFW492" s="101"/>
      <c r="AFX492" s="101"/>
      <c r="AFY492" s="101"/>
      <c r="AFZ492" s="101"/>
      <c r="AGA492" s="101"/>
      <c r="AGB492" s="101"/>
      <c r="AGC492" s="101"/>
      <c r="AGD492" s="101"/>
      <c r="AGE492" s="101"/>
      <c r="AGF492" s="101"/>
      <c r="AGG492" s="101"/>
      <c r="AGH492" s="101"/>
      <c r="AGI492" s="101"/>
      <c r="AGJ492" s="101"/>
      <c r="AGK492" s="101"/>
      <c r="AGL492" s="101"/>
      <c r="AGM492" s="101"/>
      <c r="AGN492" s="101"/>
      <c r="AGO492" s="101"/>
      <c r="AGP492" s="101"/>
      <c r="AGQ492" s="101"/>
      <c r="AGR492" s="101"/>
      <c r="AGS492" s="101"/>
      <c r="AGT492" s="101"/>
      <c r="AGU492" s="101"/>
      <c r="AGV492" s="101"/>
      <c r="AGW492" s="101"/>
      <c r="AGX492" s="101"/>
      <c r="AGY492" s="101"/>
      <c r="AGZ492" s="101"/>
      <c r="AHA492" s="101"/>
      <c r="AHB492" s="101"/>
      <c r="AHC492" s="101"/>
      <c r="AHD492" s="101"/>
      <c r="AHE492" s="101"/>
      <c r="AHF492" s="101"/>
      <c r="AHG492" s="101"/>
      <c r="AHH492" s="101"/>
      <c r="AHI492" s="101"/>
      <c r="AHJ492" s="101"/>
      <c r="AHK492" s="101"/>
      <c r="AHL492" s="101"/>
      <c r="AHM492" s="101"/>
      <c r="AHN492" s="101"/>
      <c r="AHO492" s="101"/>
      <c r="AHP492" s="101"/>
      <c r="AHQ492" s="101"/>
      <c r="AHR492" s="101"/>
      <c r="AHS492" s="101"/>
      <c r="AHT492" s="101"/>
      <c r="AHU492" s="101"/>
      <c r="AHV492" s="101"/>
      <c r="AHW492" s="101"/>
      <c r="AHX492" s="101"/>
      <c r="AHY492" s="101"/>
      <c r="AHZ492" s="101"/>
      <c r="AIA492" s="101"/>
      <c r="AIB492" s="101"/>
      <c r="AIC492" s="101"/>
      <c r="AID492" s="101"/>
      <c r="AIE492" s="101"/>
      <c r="AIF492" s="101"/>
      <c r="AIG492" s="101"/>
      <c r="AIH492" s="101"/>
      <c r="AII492" s="101"/>
      <c r="AIJ492" s="101"/>
      <c r="AIK492" s="101"/>
      <c r="AIL492" s="101"/>
      <c r="AIM492" s="101"/>
      <c r="AIN492" s="101"/>
      <c r="AIO492" s="101"/>
      <c r="AIP492" s="101"/>
      <c r="AIQ492" s="101"/>
      <c r="AIR492" s="101"/>
      <c r="AIS492" s="101"/>
      <c r="AIT492" s="101"/>
      <c r="AIU492" s="101"/>
      <c r="AIV492" s="101"/>
      <c r="AIW492" s="101"/>
      <c r="AIX492" s="101"/>
      <c r="AIY492" s="101"/>
      <c r="AIZ492" s="101"/>
      <c r="AJA492" s="101"/>
      <c r="AJB492" s="101"/>
      <c r="AJC492" s="101"/>
      <c r="AJD492" s="101"/>
      <c r="AJE492" s="101"/>
      <c r="AJF492" s="101"/>
      <c r="AJG492" s="101"/>
      <c r="AJH492" s="101"/>
      <c r="AJI492" s="101"/>
      <c r="AJJ492" s="101"/>
      <c r="AJK492" s="101"/>
      <c r="AJL492" s="101"/>
      <c r="AJM492" s="101"/>
      <c r="AJN492" s="101"/>
      <c r="AJO492" s="101"/>
      <c r="AJP492" s="101"/>
      <c r="AJQ492" s="101"/>
      <c r="AJR492" s="101"/>
      <c r="AJS492" s="101"/>
      <c r="AJT492" s="101"/>
      <c r="AJU492" s="101"/>
      <c r="AJV492" s="101"/>
      <c r="AJW492" s="101"/>
      <c r="AJX492" s="101"/>
      <c r="AJY492" s="101"/>
      <c r="AJZ492" s="101"/>
      <c r="AKA492" s="101"/>
      <c r="AKB492" s="101"/>
      <c r="AKC492" s="101"/>
      <c r="AKD492" s="101"/>
      <c r="AKE492" s="101"/>
      <c r="AKF492" s="101"/>
      <c r="AKG492" s="101"/>
      <c r="AKH492" s="101"/>
      <c r="AKI492" s="101"/>
      <c r="AKJ492" s="101"/>
      <c r="AKK492" s="101"/>
      <c r="AKL492" s="101"/>
      <c r="AKM492" s="101"/>
      <c r="AKN492" s="101"/>
      <c r="AKO492" s="101"/>
      <c r="AKP492" s="101"/>
      <c r="AKQ492" s="101"/>
      <c r="AKR492" s="101"/>
      <c r="AKS492" s="101"/>
      <c r="AKT492" s="101"/>
      <c r="AKU492" s="101"/>
      <c r="AKV492" s="101"/>
      <c r="AKW492" s="101"/>
      <c r="AKX492" s="101"/>
      <c r="AKY492" s="101"/>
      <c r="AKZ492" s="101"/>
      <c r="ALA492" s="101"/>
      <c r="ALB492" s="101"/>
      <c r="ALC492" s="101"/>
      <c r="ALD492" s="101"/>
      <c r="ALE492" s="101"/>
      <c r="ALF492" s="101"/>
      <c r="ALG492" s="101"/>
      <c r="ALH492" s="101"/>
      <c r="ALI492" s="101"/>
      <c r="ALJ492" s="101"/>
      <c r="ALK492" s="101"/>
      <c r="ALL492" s="101"/>
      <c r="ALM492" s="101"/>
      <c r="ALN492" s="101"/>
      <c r="ALO492" s="101"/>
      <c r="ALP492" s="101"/>
      <c r="ALQ492" s="101"/>
      <c r="ALR492" s="101"/>
      <c r="ALS492" s="101"/>
      <c r="ALT492" s="101"/>
      <c r="ALU492" s="101"/>
      <c r="ALV492" s="101"/>
      <c r="ALW492" s="101"/>
      <c r="ALX492" s="101"/>
      <c r="ALY492" s="101"/>
      <c r="ALZ492" s="101"/>
      <c r="AMA492" s="101"/>
      <c r="AMB492" s="101"/>
      <c r="AMC492" s="101"/>
      <c r="AMD492" s="101"/>
      <c r="AME492" s="101"/>
      <c r="AMF492" s="101"/>
      <c r="AMG492" s="101"/>
      <c r="AMH492" s="101"/>
      <c r="AMI492" s="101"/>
      <c r="AMJ492" s="101"/>
      <c r="AMK492" s="101"/>
    </row>
    <row r="493" spans="1:1025" s="102" customFormat="1" ht="15" x14ac:dyDescent="0.25">
      <c r="A493" s="103" t="s">
        <v>986</v>
      </c>
      <c r="B493" s="124">
        <v>54500</v>
      </c>
      <c r="C493" s="104" t="s">
        <v>987</v>
      </c>
      <c r="D493" s="105" t="s">
        <v>37</v>
      </c>
      <c r="E493" s="106">
        <v>3227.21</v>
      </c>
      <c r="F493" s="107"/>
      <c r="G493" s="108">
        <f t="shared" si="52"/>
        <v>0</v>
      </c>
      <c r="H493" s="108">
        <f t="shared" si="53"/>
        <v>0</v>
      </c>
      <c r="I493" s="101"/>
      <c r="J493" s="109"/>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c r="BJ493" s="101"/>
      <c r="BK493" s="101"/>
      <c r="BL493" s="101"/>
      <c r="BM493" s="101"/>
      <c r="BN493" s="101"/>
      <c r="BO493" s="101"/>
      <c r="BP493" s="101"/>
      <c r="BQ493" s="101"/>
      <c r="BR493" s="101"/>
      <c r="BS493" s="101"/>
      <c r="BT493" s="101"/>
      <c r="BU493" s="101"/>
      <c r="BV493" s="101"/>
      <c r="BW493" s="101"/>
      <c r="BX493" s="101"/>
      <c r="BY493" s="101"/>
      <c r="BZ493" s="101"/>
      <c r="CA493" s="101"/>
      <c r="CB493" s="101"/>
      <c r="CC493" s="101"/>
      <c r="CD493" s="101"/>
      <c r="CE493" s="101"/>
      <c r="CF493" s="101"/>
      <c r="CG493" s="101"/>
      <c r="CH493" s="101"/>
      <c r="CI493" s="101"/>
      <c r="CJ493" s="101"/>
      <c r="CK493" s="101"/>
      <c r="CL493" s="101"/>
      <c r="CM493" s="101"/>
      <c r="CN493" s="101"/>
      <c r="CO493" s="101"/>
      <c r="CP493" s="101"/>
      <c r="CQ493" s="101"/>
      <c r="CR493" s="101"/>
      <c r="CS493" s="101"/>
      <c r="CT493" s="101"/>
      <c r="CU493" s="101"/>
      <c r="CV493" s="101"/>
      <c r="CW493" s="101"/>
      <c r="CX493" s="101"/>
      <c r="CY493" s="101"/>
      <c r="CZ493" s="101"/>
      <c r="DA493" s="101"/>
      <c r="DB493" s="101"/>
      <c r="DC493" s="101"/>
      <c r="DD493" s="101"/>
      <c r="DE493" s="101"/>
      <c r="DF493" s="101"/>
      <c r="DG493" s="101"/>
      <c r="DH493" s="101"/>
      <c r="DI493" s="101"/>
      <c r="DJ493" s="101"/>
      <c r="DK493" s="101"/>
      <c r="DL493" s="101"/>
      <c r="DM493" s="101"/>
      <c r="DN493" s="101"/>
      <c r="DO493" s="101"/>
      <c r="DP493" s="101"/>
      <c r="DQ493" s="101"/>
      <c r="DR493" s="101"/>
      <c r="DS493" s="101"/>
      <c r="DT493" s="101"/>
      <c r="DU493" s="101"/>
      <c r="DV493" s="101"/>
      <c r="DW493" s="101"/>
      <c r="DX493" s="101"/>
      <c r="DY493" s="101"/>
      <c r="DZ493" s="101"/>
      <c r="EA493" s="101"/>
      <c r="EB493" s="101"/>
      <c r="EC493" s="101"/>
      <c r="ED493" s="101"/>
      <c r="EE493" s="101"/>
      <c r="EF493" s="101"/>
      <c r="EG493" s="101"/>
      <c r="EH493" s="101"/>
      <c r="EI493" s="101"/>
      <c r="EJ493" s="101"/>
      <c r="EK493" s="101"/>
      <c r="EL493" s="101"/>
      <c r="EM493" s="101"/>
      <c r="EN493" s="101"/>
      <c r="EO493" s="101"/>
      <c r="EP493" s="101"/>
      <c r="EQ493" s="101"/>
      <c r="ER493" s="101"/>
      <c r="ES493" s="101"/>
      <c r="ET493" s="101"/>
      <c r="EU493" s="101"/>
      <c r="EV493" s="101"/>
      <c r="EW493" s="101"/>
      <c r="EX493" s="101"/>
      <c r="EY493" s="101"/>
      <c r="EZ493" s="101"/>
      <c r="FA493" s="101"/>
      <c r="FB493" s="101"/>
      <c r="FC493" s="101"/>
      <c r="FD493" s="101"/>
      <c r="FE493" s="101"/>
      <c r="FF493" s="101"/>
      <c r="FG493" s="101"/>
      <c r="FH493" s="101"/>
      <c r="FI493" s="101"/>
      <c r="FJ493" s="101"/>
      <c r="FK493" s="101"/>
      <c r="FL493" s="101"/>
      <c r="FM493" s="101"/>
      <c r="FN493" s="101"/>
      <c r="FO493" s="101"/>
      <c r="FP493" s="101"/>
      <c r="FQ493" s="101"/>
      <c r="FR493" s="101"/>
      <c r="FS493" s="101"/>
      <c r="FT493" s="101"/>
      <c r="FU493" s="101"/>
      <c r="FV493" s="101"/>
      <c r="FW493" s="101"/>
      <c r="FX493" s="101"/>
      <c r="FY493" s="101"/>
      <c r="FZ493" s="101"/>
      <c r="GA493" s="101"/>
      <c r="GB493" s="101"/>
      <c r="GC493" s="101"/>
      <c r="GD493" s="101"/>
      <c r="GE493" s="101"/>
      <c r="GF493" s="101"/>
      <c r="GG493" s="101"/>
      <c r="GH493" s="101"/>
      <c r="GI493" s="101"/>
      <c r="GJ493" s="101"/>
      <c r="GK493" s="101"/>
      <c r="GL493" s="101"/>
      <c r="GM493" s="101"/>
      <c r="GN493" s="101"/>
      <c r="GO493" s="101"/>
      <c r="GP493" s="101"/>
      <c r="GQ493" s="101"/>
      <c r="GR493" s="101"/>
      <c r="GS493" s="101"/>
      <c r="GT493" s="101"/>
      <c r="GU493" s="101"/>
      <c r="GV493" s="101"/>
      <c r="GW493" s="101"/>
      <c r="GX493" s="101"/>
      <c r="GY493" s="101"/>
      <c r="GZ493" s="101"/>
      <c r="HA493" s="101"/>
      <c r="HB493" s="101"/>
      <c r="HC493" s="101"/>
      <c r="HD493" s="101"/>
      <c r="HE493" s="101"/>
      <c r="HF493" s="101"/>
      <c r="HG493" s="101"/>
      <c r="HH493" s="101"/>
      <c r="HI493" s="101"/>
      <c r="HJ493" s="101"/>
      <c r="HK493" s="101"/>
      <c r="HL493" s="101"/>
      <c r="HM493" s="101"/>
      <c r="HN493" s="101"/>
      <c r="HO493" s="101"/>
      <c r="HP493" s="101"/>
      <c r="HQ493" s="101"/>
      <c r="HR493" s="101"/>
      <c r="HS493" s="101"/>
      <c r="HT493" s="101"/>
      <c r="HU493" s="101"/>
      <c r="HV493" s="101"/>
      <c r="HW493" s="101"/>
      <c r="HX493" s="101"/>
      <c r="HY493" s="101"/>
      <c r="HZ493" s="101"/>
      <c r="IA493" s="101"/>
      <c r="IB493" s="101"/>
      <c r="IC493" s="101"/>
      <c r="ID493" s="101"/>
      <c r="IE493" s="101"/>
      <c r="IF493" s="101"/>
      <c r="IG493" s="101"/>
      <c r="IH493" s="101"/>
      <c r="II493" s="101"/>
      <c r="IJ493" s="101"/>
      <c r="IK493" s="101"/>
      <c r="IL493" s="101"/>
      <c r="IM493" s="101"/>
      <c r="IN493" s="101"/>
      <c r="IO493" s="101"/>
      <c r="IP493" s="101"/>
      <c r="IQ493" s="101"/>
      <c r="IR493" s="101"/>
      <c r="IS493" s="101"/>
      <c r="IT493" s="101"/>
      <c r="IU493" s="101"/>
      <c r="IV493" s="101"/>
      <c r="IW493" s="101"/>
      <c r="IX493" s="101"/>
      <c r="IY493" s="101"/>
      <c r="IZ493" s="101"/>
      <c r="JA493" s="101"/>
      <c r="JB493" s="101"/>
      <c r="JC493" s="101"/>
      <c r="JD493" s="101"/>
      <c r="JE493" s="101"/>
      <c r="JF493" s="101"/>
      <c r="JG493" s="101"/>
      <c r="JH493" s="101"/>
      <c r="JI493" s="101"/>
      <c r="JJ493" s="101"/>
      <c r="JK493" s="101"/>
      <c r="JL493" s="101"/>
      <c r="JM493" s="101"/>
      <c r="JN493" s="101"/>
      <c r="JO493" s="101"/>
      <c r="JP493" s="101"/>
      <c r="JQ493" s="101"/>
      <c r="JR493" s="101"/>
      <c r="JS493" s="101"/>
      <c r="JT493" s="101"/>
      <c r="JU493" s="101"/>
      <c r="JV493" s="101"/>
      <c r="JW493" s="101"/>
      <c r="JX493" s="101"/>
      <c r="JY493" s="101"/>
      <c r="JZ493" s="101"/>
      <c r="KA493" s="101"/>
      <c r="KB493" s="101"/>
      <c r="KC493" s="101"/>
      <c r="KD493" s="101"/>
      <c r="KE493" s="101"/>
      <c r="KF493" s="101"/>
      <c r="KG493" s="101"/>
      <c r="KH493" s="101"/>
      <c r="KI493" s="101"/>
      <c r="KJ493" s="101"/>
      <c r="KK493" s="101"/>
      <c r="KL493" s="101"/>
      <c r="KM493" s="101"/>
      <c r="KN493" s="101"/>
      <c r="KO493" s="101"/>
      <c r="KP493" s="101"/>
      <c r="KQ493" s="101"/>
      <c r="KR493" s="101"/>
      <c r="KS493" s="101"/>
      <c r="KT493" s="101"/>
      <c r="KU493" s="101"/>
      <c r="KV493" s="101"/>
      <c r="KW493" s="101"/>
      <c r="KX493" s="101"/>
      <c r="KY493" s="101"/>
      <c r="KZ493" s="101"/>
      <c r="LA493" s="101"/>
      <c r="LB493" s="101"/>
      <c r="LC493" s="101"/>
      <c r="LD493" s="101"/>
      <c r="LE493" s="101"/>
      <c r="LF493" s="101"/>
      <c r="LG493" s="101"/>
      <c r="LH493" s="101"/>
      <c r="LI493" s="101"/>
      <c r="LJ493" s="101"/>
      <c r="LK493" s="101"/>
      <c r="LL493" s="101"/>
      <c r="LM493" s="101"/>
      <c r="LN493" s="101"/>
      <c r="LO493" s="101"/>
      <c r="LP493" s="101"/>
      <c r="LQ493" s="101"/>
      <c r="LR493" s="101"/>
      <c r="LS493" s="101"/>
      <c r="LT493" s="101"/>
      <c r="LU493" s="101"/>
      <c r="LV493" s="101"/>
      <c r="LW493" s="101"/>
      <c r="LX493" s="101"/>
      <c r="LY493" s="101"/>
      <c r="LZ493" s="101"/>
      <c r="MA493" s="101"/>
      <c r="MB493" s="101"/>
      <c r="MC493" s="101"/>
      <c r="MD493" s="101"/>
      <c r="ME493" s="101"/>
      <c r="MF493" s="101"/>
      <c r="MG493" s="101"/>
      <c r="MH493" s="101"/>
      <c r="MI493" s="101"/>
      <c r="MJ493" s="101"/>
      <c r="MK493" s="101"/>
      <c r="ML493" s="101"/>
      <c r="MM493" s="101"/>
      <c r="MN493" s="101"/>
      <c r="MO493" s="101"/>
      <c r="MP493" s="101"/>
      <c r="MQ493" s="101"/>
      <c r="MR493" s="101"/>
      <c r="MS493" s="101"/>
      <c r="MT493" s="101"/>
      <c r="MU493" s="101"/>
      <c r="MV493" s="101"/>
      <c r="MW493" s="101"/>
      <c r="MX493" s="101"/>
      <c r="MY493" s="101"/>
      <c r="MZ493" s="101"/>
      <c r="NA493" s="101"/>
      <c r="NB493" s="101"/>
      <c r="NC493" s="101"/>
      <c r="ND493" s="101"/>
      <c r="NE493" s="101"/>
      <c r="NF493" s="101"/>
      <c r="NG493" s="101"/>
      <c r="NH493" s="101"/>
      <c r="NI493" s="101"/>
      <c r="NJ493" s="101"/>
      <c r="NK493" s="101"/>
      <c r="NL493" s="101"/>
      <c r="NM493" s="101"/>
      <c r="NN493" s="101"/>
      <c r="NO493" s="101"/>
      <c r="NP493" s="101"/>
      <c r="NQ493" s="101"/>
      <c r="NR493" s="101"/>
      <c r="NS493" s="101"/>
      <c r="NT493" s="101"/>
      <c r="NU493" s="101"/>
      <c r="NV493" s="101"/>
      <c r="NW493" s="101"/>
      <c r="NX493" s="101"/>
      <c r="NY493" s="101"/>
      <c r="NZ493" s="101"/>
      <c r="OA493" s="101"/>
      <c r="OB493" s="101"/>
      <c r="OC493" s="101"/>
      <c r="OD493" s="101"/>
      <c r="OE493" s="101"/>
      <c r="OF493" s="101"/>
      <c r="OG493" s="101"/>
      <c r="OH493" s="101"/>
      <c r="OI493" s="101"/>
      <c r="OJ493" s="101"/>
      <c r="OK493" s="101"/>
      <c r="OL493" s="101"/>
      <c r="OM493" s="101"/>
      <c r="ON493" s="101"/>
      <c r="OO493" s="101"/>
      <c r="OP493" s="101"/>
      <c r="OQ493" s="101"/>
      <c r="OR493" s="101"/>
      <c r="OS493" s="101"/>
      <c r="OT493" s="101"/>
      <c r="OU493" s="101"/>
      <c r="OV493" s="101"/>
      <c r="OW493" s="101"/>
      <c r="OX493" s="101"/>
      <c r="OY493" s="101"/>
      <c r="OZ493" s="101"/>
      <c r="PA493" s="101"/>
      <c r="PB493" s="101"/>
      <c r="PC493" s="101"/>
      <c r="PD493" s="101"/>
      <c r="PE493" s="101"/>
      <c r="PF493" s="101"/>
      <c r="PG493" s="101"/>
      <c r="PH493" s="101"/>
      <c r="PI493" s="101"/>
      <c r="PJ493" s="101"/>
      <c r="PK493" s="101"/>
      <c r="PL493" s="101"/>
      <c r="PM493" s="101"/>
      <c r="PN493" s="101"/>
      <c r="PO493" s="101"/>
      <c r="PP493" s="101"/>
      <c r="PQ493" s="101"/>
      <c r="PR493" s="101"/>
      <c r="PS493" s="101"/>
      <c r="PT493" s="101"/>
      <c r="PU493" s="101"/>
      <c r="PV493" s="101"/>
      <c r="PW493" s="101"/>
      <c r="PX493" s="101"/>
      <c r="PY493" s="101"/>
      <c r="PZ493" s="101"/>
      <c r="QA493" s="101"/>
      <c r="QB493" s="101"/>
      <c r="QC493" s="101"/>
      <c r="QD493" s="101"/>
      <c r="QE493" s="101"/>
      <c r="QF493" s="101"/>
      <c r="QG493" s="101"/>
      <c r="QH493" s="101"/>
      <c r="QI493" s="101"/>
      <c r="QJ493" s="101"/>
      <c r="QK493" s="101"/>
      <c r="QL493" s="101"/>
      <c r="QM493" s="101"/>
      <c r="QN493" s="101"/>
      <c r="QO493" s="101"/>
      <c r="QP493" s="101"/>
      <c r="QQ493" s="101"/>
      <c r="QR493" s="101"/>
      <c r="QS493" s="101"/>
      <c r="QT493" s="101"/>
      <c r="QU493" s="101"/>
      <c r="QV493" s="101"/>
      <c r="QW493" s="101"/>
      <c r="QX493" s="101"/>
      <c r="QY493" s="101"/>
      <c r="QZ493" s="101"/>
      <c r="RA493" s="101"/>
      <c r="RB493" s="101"/>
      <c r="RC493" s="101"/>
      <c r="RD493" s="101"/>
      <c r="RE493" s="101"/>
      <c r="RF493" s="101"/>
      <c r="RG493" s="101"/>
      <c r="RH493" s="101"/>
      <c r="RI493" s="101"/>
      <c r="RJ493" s="101"/>
      <c r="RK493" s="101"/>
      <c r="RL493" s="101"/>
      <c r="RM493" s="101"/>
      <c r="RN493" s="101"/>
      <c r="RO493" s="101"/>
      <c r="RP493" s="101"/>
      <c r="RQ493" s="101"/>
      <c r="RR493" s="101"/>
      <c r="RS493" s="101"/>
      <c r="RT493" s="101"/>
      <c r="RU493" s="101"/>
      <c r="RV493" s="101"/>
      <c r="RW493" s="101"/>
      <c r="RX493" s="101"/>
      <c r="RY493" s="101"/>
      <c r="RZ493" s="101"/>
      <c r="SA493" s="101"/>
      <c r="SB493" s="101"/>
      <c r="SC493" s="101"/>
      <c r="SD493" s="101"/>
      <c r="SE493" s="101"/>
      <c r="SF493" s="101"/>
      <c r="SG493" s="101"/>
      <c r="SH493" s="101"/>
      <c r="SI493" s="101"/>
      <c r="SJ493" s="101"/>
      <c r="SK493" s="101"/>
      <c r="SL493" s="101"/>
      <c r="SM493" s="101"/>
      <c r="SN493" s="101"/>
      <c r="SO493" s="101"/>
      <c r="SP493" s="101"/>
      <c r="SQ493" s="101"/>
      <c r="SR493" s="101"/>
      <c r="SS493" s="101"/>
      <c r="ST493" s="101"/>
      <c r="SU493" s="101"/>
      <c r="SV493" s="101"/>
      <c r="SW493" s="101"/>
      <c r="SX493" s="101"/>
      <c r="SY493" s="101"/>
      <c r="SZ493" s="101"/>
      <c r="TA493" s="101"/>
      <c r="TB493" s="101"/>
      <c r="TC493" s="101"/>
      <c r="TD493" s="101"/>
      <c r="TE493" s="101"/>
      <c r="TF493" s="101"/>
      <c r="TG493" s="101"/>
      <c r="TH493" s="101"/>
      <c r="TI493" s="101"/>
      <c r="TJ493" s="101"/>
      <c r="TK493" s="101"/>
      <c r="TL493" s="101"/>
      <c r="TM493" s="101"/>
      <c r="TN493" s="101"/>
      <c r="TO493" s="101"/>
      <c r="TP493" s="101"/>
      <c r="TQ493" s="101"/>
      <c r="TR493" s="101"/>
      <c r="TS493" s="101"/>
      <c r="TT493" s="101"/>
      <c r="TU493" s="101"/>
      <c r="TV493" s="101"/>
      <c r="TW493" s="101"/>
      <c r="TX493" s="101"/>
      <c r="TY493" s="101"/>
      <c r="TZ493" s="101"/>
      <c r="UA493" s="101"/>
      <c r="UB493" s="101"/>
      <c r="UC493" s="101"/>
      <c r="UD493" s="101"/>
      <c r="UE493" s="101"/>
      <c r="UF493" s="101"/>
      <c r="UG493" s="101"/>
      <c r="UH493" s="101"/>
      <c r="UI493" s="101"/>
      <c r="UJ493" s="101"/>
      <c r="UK493" s="101"/>
      <c r="UL493" s="101"/>
      <c r="UM493" s="101"/>
      <c r="UN493" s="101"/>
      <c r="UO493" s="101"/>
      <c r="UP493" s="101"/>
      <c r="UQ493" s="101"/>
      <c r="UR493" s="101"/>
      <c r="US493" s="101"/>
      <c r="UT493" s="101"/>
      <c r="UU493" s="101"/>
      <c r="UV493" s="101"/>
      <c r="UW493" s="101"/>
      <c r="UX493" s="101"/>
      <c r="UY493" s="101"/>
      <c r="UZ493" s="101"/>
      <c r="VA493" s="101"/>
      <c r="VB493" s="101"/>
      <c r="VC493" s="101"/>
      <c r="VD493" s="101"/>
      <c r="VE493" s="101"/>
      <c r="VF493" s="101"/>
      <c r="VG493" s="101"/>
      <c r="VH493" s="101"/>
      <c r="VI493" s="101"/>
      <c r="VJ493" s="101"/>
      <c r="VK493" s="101"/>
      <c r="VL493" s="101"/>
      <c r="VM493" s="101"/>
      <c r="VN493" s="101"/>
      <c r="VO493" s="101"/>
      <c r="VP493" s="101"/>
      <c r="VQ493" s="101"/>
      <c r="VR493" s="101"/>
      <c r="VS493" s="101"/>
      <c r="VT493" s="101"/>
      <c r="VU493" s="101"/>
      <c r="VV493" s="101"/>
      <c r="VW493" s="101"/>
      <c r="VX493" s="101"/>
      <c r="VY493" s="101"/>
      <c r="VZ493" s="101"/>
      <c r="WA493" s="101"/>
      <c r="WB493" s="101"/>
      <c r="WC493" s="101"/>
      <c r="WD493" s="101"/>
      <c r="WE493" s="101"/>
      <c r="WF493" s="101"/>
      <c r="WG493" s="101"/>
      <c r="WH493" s="101"/>
      <c r="WI493" s="101"/>
      <c r="WJ493" s="101"/>
      <c r="WK493" s="101"/>
      <c r="WL493" s="101"/>
      <c r="WM493" s="101"/>
      <c r="WN493" s="101"/>
      <c r="WO493" s="101"/>
      <c r="WP493" s="101"/>
      <c r="WQ493" s="101"/>
      <c r="WR493" s="101"/>
      <c r="WS493" s="101"/>
      <c r="WT493" s="101"/>
      <c r="WU493" s="101"/>
      <c r="WV493" s="101"/>
      <c r="WW493" s="101"/>
      <c r="WX493" s="101"/>
      <c r="WY493" s="101"/>
      <c r="WZ493" s="101"/>
      <c r="XA493" s="101"/>
      <c r="XB493" s="101"/>
      <c r="XC493" s="101"/>
      <c r="XD493" s="101"/>
      <c r="XE493" s="101"/>
      <c r="XF493" s="101"/>
      <c r="XG493" s="101"/>
      <c r="XH493" s="101"/>
      <c r="XI493" s="101"/>
      <c r="XJ493" s="101"/>
      <c r="XK493" s="101"/>
      <c r="XL493" s="101"/>
      <c r="XM493" s="101"/>
      <c r="XN493" s="101"/>
      <c r="XO493" s="101"/>
      <c r="XP493" s="101"/>
      <c r="XQ493" s="101"/>
      <c r="XR493" s="101"/>
      <c r="XS493" s="101"/>
      <c r="XT493" s="101"/>
      <c r="XU493" s="101"/>
      <c r="XV493" s="101"/>
      <c r="XW493" s="101"/>
      <c r="XX493" s="101"/>
      <c r="XY493" s="101"/>
      <c r="XZ493" s="101"/>
      <c r="YA493" s="101"/>
      <c r="YB493" s="101"/>
      <c r="YC493" s="101"/>
      <c r="YD493" s="101"/>
      <c r="YE493" s="101"/>
      <c r="YF493" s="101"/>
      <c r="YG493" s="101"/>
      <c r="YH493" s="101"/>
      <c r="YI493" s="101"/>
      <c r="YJ493" s="101"/>
      <c r="YK493" s="101"/>
      <c r="YL493" s="101"/>
      <c r="YM493" s="101"/>
      <c r="YN493" s="101"/>
      <c r="YO493" s="101"/>
      <c r="YP493" s="101"/>
      <c r="YQ493" s="101"/>
      <c r="YR493" s="101"/>
      <c r="YS493" s="101"/>
      <c r="YT493" s="101"/>
      <c r="YU493" s="101"/>
      <c r="YV493" s="101"/>
      <c r="YW493" s="101"/>
      <c r="YX493" s="101"/>
      <c r="YY493" s="101"/>
      <c r="YZ493" s="101"/>
      <c r="ZA493" s="101"/>
      <c r="ZB493" s="101"/>
      <c r="ZC493" s="101"/>
      <c r="ZD493" s="101"/>
      <c r="ZE493" s="101"/>
      <c r="ZF493" s="101"/>
      <c r="ZG493" s="101"/>
      <c r="ZH493" s="101"/>
      <c r="ZI493" s="101"/>
      <c r="ZJ493" s="101"/>
      <c r="ZK493" s="101"/>
      <c r="ZL493" s="101"/>
      <c r="ZM493" s="101"/>
      <c r="ZN493" s="101"/>
      <c r="ZO493" s="101"/>
      <c r="ZP493" s="101"/>
      <c r="ZQ493" s="101"/>
      <c r="ZR493" s="101"/>
      <c r="ZS493" s="101"/>
      <c r="ZT493" s="101"/>
      <c r="ZU493" s="101"/>
      <c r="ZV493" s="101"/>
      <c r="ZW493" s="101"/>
      <c r="ZX493" s="101"/>
      <c r="ZY493" s="101"/>
      <c r="ZZ493" s="101"/>
      <c r="AAA493" s="101"/>
      <c r="AAB493" s="101"/>
      <c r="AAC493" s="101"/>
      <c r="AAD493" s="101"/>
      <c r="AAE493" s="101"/>
      <c r="AAF493" s="101"/>
      <c r="AAG493" s="101"/>
      <c r="AAH493" s="101"/>
      <c r="AAI493" s="101"/>
      <c r="AAJ493" s="101"/>
      <c r="AAK493" s="101"/>
      <c r="AAL493" s="101"/>
      <c r="AAM493" s="101"/>
      <c r="AAN493" s="101"/>
      <c r="AAO493" s="101"/>
      <c r="AAP493" s="101"/>
      <c r="AAQ493" s="101"/>
      <c r="AAR493" s="101"/>
      <c r="AAS493" s="101"/>
      <c r="AAT493" s="101"/>
      <c r="AAU493" s="101"/>
      <c r="AAV493" s="101"/>
      <c r="AAW493" s="101"/>
      <c r="AAX493" s="101"/>
      <c r="AAY493" s="101"/>
      <c r="AAZ493" s="101"/>
      <c r="ABA493" s="101"/>
      <c r="ABB493" s="101"/>
      <c r="ABC493" s="101"/>
      <c r="ABD493" s="101"/>
      <c r="ABE493" s="101"/>
      <c r="ABF493" s="101"/>
      <c r="ABG493" s="101"/>
      <c r="ABH493" s="101"/>
      <c r="ABI493" s="101"/>
      <c r="ABJ493" s="101"/>
      <c r="ABK493" s="101"/>
      <c r="ABL493" s="101"/>
      <c r="ABM493" s="101"/>
      <c r="ABN493" s="101"/>
      <c r="ABO493" s="101"/>
      <c r="ABP493" s="101"/>
      <c r="ABQ493" s="101"/>
      <c r="ABR493" s="101"/>
      <c r="ABS493" s="101"/>
      <c r="ABT493" s="101"/>
      <c r="ABU493" s="101"/>
      <c r="ABV493" s="101"/>
      <c r="ABW493" s="101"/>
      <c r="ABX493" s="101"/>
      <c r="ABY493" s="101"/>
      <c r="ABZ493" s="101"/>
      <c r="ACA493" s="101"/>
      <c r="ACB493" s="101"/>
      <c r="ACC493" s="101"/>
      <c r="ACD493" s="101"/>
      <c r="ACE493" s="101"/>
      <c r="ACF493" s="101"/>
      <c r="ACG493" s="101"/>
      <c r="ACH493" s="101"/>
      <c r="ACI493" s="101"/>
      <c r="ACJ493" s="101"/>
      <c r="ACK493" s="101"/>
      <c r="ACL493" s="101"/>
      <c r="ACM493" s="101"/>
      <c r="ACN493" s="101"/>
      <c r="ACO493" s="101"/>
      <c r="ACP493" s="101"/>
      <c r="ACQ493" s="101"/>
      <c r="ACR493" s="101"/>
      <c r="ACS493" s="101"/>
      <c r="ACT493" s="101"/>
      <c r="ACU493" s="101"/>
      <c r="ACV493" s="101"/>
      <c r="ACW493" s="101"/>
      <c r="ACX493" s="101"/>
      <c r="ACY493" s="101"/>
      <c r="ACZ493" s="101"/>
      <c r="ADA493" s="101"/>
      <c r="ADB493" s="101"/>
      <c r="ADC493" s="101"/>
      <c r="ADD493" s="101"/>
      <c r="ADE493" s="101"/>
      <c r="ADF493" s="101"/>
      <c r="ADG493" s="101"/>
      <c r="ADH493" s="101"/>
      <c r="ADI493" s="101"/>
      <c r="ADJ493" s="101"/>
      <c r="ADK493" s="101"/>
      <c r="ADL493" s="101"/>
      <c r="ADM493" s="101"/>
      <c r="ADN493" s="101"/>
      <c r="ADO493" s="101"/>
      <c r="ADP493" s="101"/>
      <c r="ADQ493" s="101"/>
      <c r="ADR493" s="101"/>
      <c r="ADS493" s="101"/>
      <c r="ADT493" s="101"/>
      <c r="ADU493" s="101"/>
      <c r="ADV493" s="101"/>
      <c r="ADW493" s="101"/>
      <c r="ADX493" s="101"/>
      <c r="ADY493" s="101"/>
      <c r="ADZ493" s="101"/>
      <c r="AEA493" s="101"/>
      <c r="AEB493" s="101"/>
      <c r="AEC493" s="101"/>
      <c r="AED493" s="101"/>
      <c r="AEE493" s="101"/>
      <c r="AEF493" s="101"/>
      <c r="AEG493" s="101"/>
      <c r="AEH493" s="101"/>
      <c r="AEI493" s="101"/>
      <c r="AEJ493" s="101"/>
      <c r="AEK493" s="101"/>
      <c r="AEL493" s="101"/>
      <c r="AEM493" s="101"/>
      <c r="AEN493" s="101"/>
      <c r="AEO493" s="101"/>
      <c r="AEP493" s="101"/>
      <c r="AEQ493" s="101"/>
      <c r="AER493" s="101"/>
      <c r="AES493" s="101"/>
      <c r="AET493" s="101"/>
      <c r="AEU493" s="101"/>
      <c r="AEV493" s="101"/>
      <c r="AEW493" s="101"/>
      <c r="AEX493" s="101"/>
      <c r="AEY493" s="101"/>
      <c r="AEZ493" s="101"/>
      <c r="AFA493" s="101"/>
      <c r="AFB493" s="101"/>
      <c r="AFC493" s="101"/>
      <c r="AFD493" s="101"/>
      <c r="AFE493" s="101"/>
      <c r="AFF493" s="101"/>
      <c r="AFG493" s="101"/>
      <c r="AFH493" s="101"/>
      <c r="AFI493" s="101"/>
      <c r="AFJ493" s="101"/>
      <c r="AFK493" s="101"/>
      <c r="AFL493" s="101"/>
      <c r="AFM493" s="101"/>
      <c r="AFN493" s="101"/>
      <c r="AFO493" s="101"/>
      <c r="AFP493" s="101"/>
      <c r="AFQ493" s="101"/>
      <c r="AFR493" s="101"/>
      <c r="AFS493" s="101"/>
      <c r="AFT493" s="101"/>
      <c r="AFU493" s="101"/>
      <c r="AFV493" s="101"/>
      <c r="AFW493" s="101"/>
      <c r="AFX493" s="101"/>
      <c r="AFY493" s="101"/>
      <c r="AFZ493" s="101"/>
      <c r="AGA493" s="101"/>
      <c r="AGB493" s="101"/>
      <c r="AGC493" s="101"/>
      <c r="AGD493" s="101"/>
      <c r="AGE493" s="101"/>
      <c r="AGF493" s="101"/>
      <c r="AGG493" s="101"/>
      <c r="AGH493" s="101"/>
      <c r="AGI493" s="101"/>
      <c r="AGJ493" s="101"/>
      <c r="AGK493" s="101"/>
      <c r="AGL493" s="101"/>
      <c r="AGM493" s="101"/>
      <c r="AGN493" s="101"/>
      <c r="AGO493" s="101"/>
      <c r="AGP493" s="101"/>
      <c r="AGQ493" s="101"/>
      <c r="AGR493" s="101"/>
      <c r="AGS493" s="101"/>
      <c r="AGT493" s="101"/>
      <c r="AGU493" s="101"/>
      <c r="AGV493" s="101"/>
      <c r="AGW493" s="101"/>
      <c r="AGX493" s="101"/>
      <c r="AGY493" s="101"/>
      <c r="AGZ493" s="101"/>
      <c r="AHA493" s="101"/>
      <c r="AHB493" s="101"/>
      <c r="AHC493" s="101"/>
      <c r="AHD493" s="101"/>
      <c r="AHE493" s="101"/>
      <c r="AHF493" s="101"/>
      <c r="AHG493" s="101"/>
      <c r="AHH493" s="101"/>
      <c r="AHI493" s="101"/>
      <c r="AHJ493" s="101"/>
      <c r="AHK493" s="101"/>
      <c r="AHL493" s="101"/>
      <c r="AHM493" s="101"/>
      <c r="AHN493" s="101"/>
      <c r="AHO493" s="101"/>
      <c r="AHP493" s="101"/>
      <c r="AHQ493" s="101"/>
      <c r="AHR493" s="101"/>
      <c r="AHS493" s="101"/>
      <c r="AHT493" s="101"/>
      <c r="AHU493" s="101"/>
      <c r="AHV493" s="101"/>
      <c r="AHW493" s="101"/>
      <c r="AHX493" s="101"/>
      <c r="AHY493" s="101"/>
      <c r="AHZ493" s="101"/>
      <c r="AIA493" s="101"/>
      <c r="AIB493" s="101"/>
      <c r="AIC493" s="101"/>
      <c r="AID493" s="101"/>
      <c r="AIE493" s="101"/>
      <c r="AIF493" s="101"/>
      <c r="AIG493" s="101"/>
      <c r="AIH493" s="101"/>
      <c r="AII493" s="101"/>
      <c r="AIJ493" s="101"/>
      <c r="AIK493" s="101"/>
      <c r="AIL493" s="101"/>
      <c r="AIM493" s="101"/>
      <c r="AIN493" s="101"/>
      <c r="AIO493" s="101"/>
      <c r="AIP493" s="101"/>
      <c r="AIQ493" s="101"/>
      <c r="AIR493" s="101"/>
      <c r="AIS493" s="101"/>
      <c r="AIT493" s="101"/>
      <c r="AIU493" s="101"/>
      <c r="AIV493" s="101"/>
      <c r="AIW493" s="101"/>
      <c r="AIX493" s="101"/>
      <c r="AIY493" s="101"/>
      <c r="AIZ493" s="101"/>
      <c r="AJA493" s="101"/>
      <c r="AJB493" s="101"/>
      <c r="AJC493" s="101"/>
      <c r="AJD493" s="101"/>
      <c r="AJE493" s="101"/>
      <c r="AJF493" s="101"/>
      <c r="AJG493" s="101"/>
      <c r="AJH493" s="101"/>
      <c r="AJI493" s="101"/>
      <c r="AJJ493" s="101"/>
      <c r="AJK493" s="101"/>
      <c r="AJL493" s="101"/>
      <c r="AJM493" s="101"/>
      <c r="AJN493" s="101"/>
      <c r="AJO493" s="101"/>
      <c r="AJP493" s="101"/>
      <c r="AJQ493" s="101"/>
      <c r="AJR493" s="101"/>
      <c r="AJS493" s="101"/>
      <c r="AJT493" s="101"/>
      <c r="AJU493" s="101"/>
      <c r="AJV493" s="101"/>
      <c r="AJW493" s="101"/>
      <c r="AJX493" s="101"/>
      <c r="AJY493" s="101"/>
      <c r="AJZ493" s="101"/>
      <c r="AKA493" s="101"/>
      <c r="AKB493" s="101"/>
      <c r="AKC493" s="101"/>
      <c r="AKD493" s="101"/>
      <c r="AKE493" s="101"/>
      <c r="AKF493" s="101"/>
      <c r="AKG493" s="101"/>
      <c r="AKH493" s="101"/>
      <c r="AKI493" s="101"/>
      <c r="AKJ493" s="101"/>
      <c r="AKK493" s="101"/>
      <c r="AKL493" s="101"/>
      <c r="AKM493" s="101"/>
      <c r="AKN493" s="101"/>
      <c r="AKO493" s="101"/>
      <c r="AKP493" s="101"/>
      <c r="AKQ493" s="101"/>
      <c r="AKR493" s="101"/>
      <c r="AKS493" s="101"/>
      <c r="AKT493" s="101"/>
      <c r="AKU493" s="101"/>
      <c r="AKV493" s="101"/>
      <c r="AKW493" s="101"/>
      <c r="AKX493" s="101"/>
      <c r="AKY493" s="101"/>
      <c r="AKZ493" s="101"/>
      <c r="ALA493" s="101"/>
      <c r="ALB493" s="101"/>
      <c r="ALC493" s="101"/>
      <c r="ALD493" s="101"/>
      <c r="ALE493" s="101"/>
      <c r="ALF493" s="101"/>
      <c r="ALG493" s="101"/>
      <c r="ALH493" s="101"/>
      <c r="ALI493" s="101"/>
      <c r="ALJ493" s="101"/>
      <c r="ALK493" s="101"/>
      <c r="ALL493" s="101"/>
      <c r="ALM493" s="101"/>
      <c r="ALN493" s="101"/>
      <c r="ALO493" s="101"/>
      <c r="ALP493" s="101"/>
      <c r="ALQ493" s="101"/>
      <c r="ALR493" s="101"/>
      <c r="ALS493" s="101"/>
      <c r="ALT493" s="101"/>
      <c r="ALU493" s="101"/>
      <c r="ALV493" s="101"/>
      <c r="ALW493" s="101"/>
      <c r="ALX493" s="101"/>
      <c r="ALY493" s="101"/>
      <c r="ALZ493" s="101"/>
      <c r="AMA493" s="101"/>
      <c r="AMB493" s="101"/>
      <c r="AMC493" s="101"/>
      <c r="AMD493" s="101"/>
      <c r="AME493" s="101"/>
      <c r="AMF493" s="101"/>
      <c r="AMG493" s="101"/>
      <c r="AMH493" s="101"/>
      <c r="AMI493" s="101"/>
      <c r="AMJ493" s="101"/>
      <c r="AMK493" s="101"/>
    </row>
    <row r="494" spans="1:1025" s="102" customFormat="1" ht="39" thickBot="1" x14ac:dyDescent="0.3">
      <c r="A494" s="103" t="s">
        <v>988</v>
      </c>
      <c r="B494" s="124">
        <v>66905</v>
      </c>
      <c r="C494" s="104" t="s">
        <v>989</v>
      </c>
      <c r="D494" s="105" t="s">
        <v>37</v>
      </c>
      <c r="E494" s="106">
        <v>3227.21</v>
      </c>
      <c r="F494" s="107"/>
      <c r="G494" s="108">
        <f t="shared" si="52"/>
        <v>0</v>
      </c>
      <c r="H494" s="108">
        <f t="shared" si="53"/>
        <v>0</v>
      </c>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c r="BJ494" s="101"/>
      <c r="BK494" s="101"/>
      <c r="BL494" s="101"/>
      <c r="BM494" s="101"/>
      <c r="BN494" s="101"/>
      <c r="BO494" s="101"/>
      <c r="BP494" s="101"/>
      <c r="BQ494" s="101"/>
      <c r="BR494" s="101"/>
      <c r="BS494" s="101"/>
      <c r="BT494" s="101"/>
      <c r="BU494" s="101"/>
      <c r="BV494" s="101"/>
      <c r="BW494" s="101"/>
      <c r="BX494" s="101"/>
      <c r="BY494" s="101"/>
      <c r="BZ494" s="101"/>
      <c r="CA494" s="101"/>
      <c r="CB494" s="101"/>
      <c r="CC494" s="101"/>
      <c r="CD494" s="101"/>
      <c r="CE494" s="101"/>
      <c r="CF494" s="101"/>
      <c r="CG494" s="101"/>
      <c r="CH494" s="101"/>
      <c r="CI494" s="101"/>
      <c r="CJ494" s="101"/>
      <c r="CK494" s="101"/>
      <c r="CL494" s="101"/>
      <c r="CM494" s="101"/>
      <c r="CN494" s="101"/>
      <c r="CO494" s="101"/>
      <c r="CP494" s="101"/>
      <c r="CQ494" s="101"/>
      <c r="CR494" s="101"/>
      <c r="CS494" s="101"/>
      <c r="CT494" s="101"/>
      <c r="CU494" s="101"/>
      <c r="CV494" s="101"/>
      <c r="CW494" s="101"/>
      <c r="CX494" s="101"/>
      <c r="CY494" s="101"/>
      <c r="CZ494" s="101"/>
      <c r="DA494" s="101"/>
      <c r="DB494" s="101"/>
      <c r="DC494" s="101"/>
      <c r="DD494" s="101"/>
      <c r="DE494" s="101"/>
      <c r="DF494" s="101"/>
      <c r="DG494" s="101"/>
      <c r="DH494" s="101"/>
      <c r="DI494" s="101"/>
      <c r="DJ494" s="101"/>
      <c r="DK494" s="101"/>
      <c r="DL494" s="101"/>
      <c r="DM494" s="101"/>
      <c r="DN494" s="101"/>
      <c r="DO494" s="101"/>
      <c r="DP494" s="101"/>
      <c r="DQ494" s="101"/>
      <c r="DR494" s="101"/>
      <c r="DS494" s="101"/>
      <c r="DT494" s="101"/>
      <c r="DU494" s="101"/>
      <c r="DV494" s="101"/>
      <c r="DW494" s="101"/>
      <c r="DX494" s="101"/>
      <c r="DY494" s="101"/>
      <c r="DZ494" s="101"/>
      <c r="EA494" s="101"/>
      <c r="EB494" s="101"/>
      <c r="EC494" s="101"/>
      <c r="ED494" s="101"/>
      <c r="EE494" s="101"/>
      <c r="EF494" s="101"/>
      <c r="EG494" s="101"/>
      <c r="EH494" s="101"/>
      <c r="EI494" s="101"/>
      <c r="EJ494" s="101"/>
      <c r="EK494" s="101"/>
      <c r="EL494" s="101"/>
      <c r="EM494" s="101"/>
      <c r="EN494" s="101"/>
      <c r="EO494" s="101"/>
      <c r="EP494" s="101"/>
      <c r="EQ494" s="101"/>
      <c r="ER494" s="101"/>
      <c r="ES494" s="101"/>
      <c r="ET494" s="101"/>
      <c r="EU494" s="101"/>
      <c r="EV494" s="101"/>
      <c r="EW494" s="101"/>
      <c r="EX494" s="101"/>
      <c r="EY494" s="101"/>
      <c r="EZ494" s="101"/>
      <c r="FA494" s="101"/>
      <c r="FB494" s="101"/>
      <c r="FC494" s="101"/>
      <c r="FD494" s="101"/>
      <c r="FE494" s="101"/>
      <c r="FF494" s="101"/>
      <c r="FG494" s="101"/>
      <c r="FH494" s="101"/>
      <c r="FI494" s="101"/>
      <c r="FJ494" s="101"/>
      <c r="FK494" s="101"/>
      <c r="FL494" s="101"/>
      <c r="FM494" s="101"/>
      <c r="FN494" s="101"/>
      <c r="FO494" s="101"/>
      <c r="FP494" s="101"/>
      <c r="FQ494" s="101"/>
      <c r="FR494" s="101"/>
      <c r="FS494" s="101"/>
      <c r="FT494" s="101"/>
      <c r="FU494" s="101"/>
      <c r="FV494" s="101"/>
      <c r="FW494" s="101"/>
      <c r="FX494" s="101"/>
      <c r="FY494" s="101"/>
      <c r="FZ494" s="101"/>
      <c r="GA494" s="101"/>
      <c r="GB494" s="101"/>
      <c r="GC494" s="101"/>
      <c r="GD494" s="101"/>
      <c r="GE494" s="101"/>
      <c r="GF494" s="101"/>
      <c r="GG494" s="101"/>
      <c r="GH494" s="101"/>
      <c r="GI494" s="101"/>
      <c r="GJ494" s="101"/>
      <c r="GK494" s="101"/>
      <c r="GL494" s="101"/>
      <c r="GM494" s="101"/>
      <c r="GN494" s="101"/>
      <c r="GO494" s="101"/>
      <c r="GP494" s="101"/>
      <c r="GQ494" s="101"/>
      <c r="GR494" s="101"/>
      <c r="GS494" s="101"/>
      <c r="GT494" s="101"/>
      <c r="GU494" s="101"/>
      <c r="GV494" s="101"/>
      <c r="GW494" s="101"/>
      <c r="GX494" s="101"/>
      <c r="GY494" s="101"/>
      <c r="GZ494" s="101"/>
      <c r="HA494" s="101"/>
      <c r="HB494" s="101"/>
      <c r="HC494" s="101"/>
      <c r="HD494" s="101"/>
      <c r="HE494" s="101"/>
      <c r="HF494" s="101"/>
      <c r="HG494" s="101"/>
      <c r="HH494" s="101"/>
      <c r="HI494" s="101"/>
      <c r="HJ494" s="101"/>
      <c r="HK494" s="101"/>
      <c r="HL494" s="101"/>
      <c r="HM494" s="101"/>
      <c r="HN494" s="101"/>
      <c r="HO494" s="101"/>
      <c r="HP494" s="101"/>
      <c r="HQ494" s="101"/>
      <c r="HR494" s="101"/>
      <c r="HS494" s="101"/>
      <c r="HT494" s="101"/>
      <c r="HU494" s="101"/>
      <c r="HV494" s="101"/>
      <c r="HW494" s="101"/>
      <c r="HX494" s="101"/>
      <c r="HY494" s="101"/>
      <c r="HZ494" s="101"/>
      <c r="IA494" s="101"/>
      <c r="IB494" s="101"/>
      <c r="IC494" s="101"/>
      <c r="ID494" s="101"/>
      <c r="IE494" s="101"/>
      <c r="IF494" s="101"/>
      <c r="IG494" s="101"/>
      <c r="IH494" s="101"/>
      <c r="II494" s="101"/>
      <c r="IJ494" s="101"/>
      <c r="IK494" s="101"/>
      <c r="IL494" s="101"/>
      <c r="IM494" s="101"/>
      <c r="IN494" s="101"/>
      <c r="IO494" s="101"/>
      <c r="IP494" s="101"/>
      <c r="IQ494" s="101"/>
      <c r="IR494" s="101"/>
      <c r="IS494" s="101"/>
      <c r="IT494" s="101"/>
      <c r="IU494" s="101"/>
      <c r="IV494" s="101"/>
      <c r="IW494" s="101"/>
      <c r="IX494" s="101"/>
      <c r="IY494" s="101"/>
      <c r="IZ494" s="101"/>
      <c r="JA494" s="101"/>
      <c r="JB494" s="101"/>
      <c r="JC494" s="101"/>
      <c r="JD494" s="101"/>
      <c r="JE494" s="101"/>
      <c r="JF494" s="101"/>
      <c r="JG494" s="101"/>
      <c r="JH494" s="101"/>
      <c r="JI494" s="101"/>
      <c r="JJ494" s="101"/>
      <c r="JK494" s="101"/>
      <c r="JL494" s="101"/>
      <c r="JM494" s="101"/>
      <c r="JN494" s="101"/>
      <c r="JO494" s="101"/>
      <c r="JP494" s="101"/>
      <c r="JQ494" s="101"/>
      <c r="JR494" s="101"/>
      <c r="JS494" s="101"/>
      <c r="JT494" s="101"/>
      <c r="JU494" s="101"/>
      <c r="JV494" s="101"/>
      <c r="JW494" s="101"/>
      <c r="JX494" s="101"/>
      <c r="JY494" s="101"/>
      <c r="JZ494" s="101"/>
      <c r="KA494" s="101"/>
      <c r="KB494" s="101"/>
      <c r="KC494" s="101"/>
      <c r="KD494" s="101"/>
      <c r="KE494" s="101"/>
      <c r="KF494" s="101"/>
      <c r="KG494" s="101"/>
      <c r="KH494" s="101"/>
      <c r="KI494" s="101"/>
      <c r="KJ494" s="101"/>
      <c r="KK494" s="101"/>
      <c r="KL494" s="101"/>
      <c r="KM494" s="101"/>
      <c r="KN494" s="101"/>
      <c r="KO494" s="101"/>
      <c r="KP494" s="101"/>
      <c r="KQ494" s="101"/>
      <c r="KR494" s="101"/>
      <c r="KS494" s="101"/>
      <c r="KT494" s="101"/>
      <c r="KU494" s="101"/>
      <c r="KV494" s="101"/>
      <c r="KW494" s="101"/>
      <c r="KX494" s="101"/>
      <c r="KY494" s="101"/>
      <c r="KZ494" s="101"/>
      <c r="LA494" s="101"/>
      <c r="LB494" s="101"/>
      <c r="LC494" s="101"/>
      <c r="LD494" s="101"/>
      <c r="LE494" s="101"/>
      <c r="LF494" s="101"/>
      <c r="LG494" s="101"/>
      <c r="LH494" s="101"/>
      <c r="LI494" s="101"/>
      <c r="LJ494" s="101"/>
      <c r="LK494" s="101"/>
      <c r="LL494" s="101"/>
      <c r="LM494" s="101"/>
      <c r="LN494" s="101"/>
      <c r="LO494" s="101"/>
      <c r="LP494" s="101"/>
      <c r="LQ494" s="101"/>
      <c r="LR494" s="101"/>
      <c r="LS494" s="101"/>
      <c r="LT494" s="101"/>
      <c r="LU494" s="101"/>
      <c r="LV494" s="101"/>
      <c r="LW494" s="101"/>
      <c r="LX494" s="101"/>
      <c r="LY494" s="101"/>
      <c r="LZ494" s="101"/>
      <c r="MA494" s="101"/>
      <c r="MB494" s="101"/>
      <c r="MC494" s="101"/>
      <c r="MD494" s="101"/>
      <c r="ME494" s="101"/>
      <c r="MF494" s="101"/>
      <c r="MG494" s="101"/>
      <c r="MH494" s="101"/>
      <c r="MI494" s="101"/>
      <c r="MJ494" s="101"/>
      <c r="MK494" s="101"/>
      <c r="ML494" s="101"/>
      <c r="MM494" s="101"/>
      <c r="MN494" s="101"/>
      <c r="MO494" s="101"/>
      <c r="MP494" s="101"/>
      <c r="MQ494" s="101"/>
      <c r="MR494" s="101"/>
      <c r="MS494" s="101"/>
      <c r="MT494" s="101"/>
      <c r="MU494" s="101"/>
      <c r="MV494" s="101"/>
      <c r="MW494" s="101"/>
      <c r="MX494" s="101"/>
      <c r="MY494" s="101"/>
      <c r="MZ494" s="101"/>
      <c r="NA494" s="101"/>
      <c r="NB494" s="101"/>
      <c r="NC494" s="101"/>
      <c r="ND494" s="101"/>
      <c r="NE494" s="101"/>
      <c r="NF494" s="101"/>
      <c r="NG494" s="101"/>
      <c r="NH494" s="101"/>
      <c r="NI494" s="101"/>
      <c r="NJ494" s="101"/>
      <c r="NK494" s="101"/>
      <c r="NL494" s="101"/>
      <c r="NM494" s="101"/>
      <c r="NN494" s="101"/>
      <c r="NO494" s="101"/>
      <c r="NP494" s="101"/>
      <c r="NQ494" s="101"/>
      <c r="NR494" s="101"/>
      <c r="NS494" s="101"/>
      <c r="NT494" s="101"/>
      <c r="NU494" s="101"/>
      <c r="NV494" s="101"/>
      <c r="NW494" s="101"/>
      <c r="NX494" s="101"/>
      <c r="NY494" s="101"/>
      <c r="NZ494" s="101"/>
      <c r="OA494" s="101"/>
      <c r="OB494" s="101"/>
      <c r="OC494" s="101"/>
      <c r="OD494" s="101"/>
      <c r="OE494" s="101"/>
      <c r="OF494" s="101"/>
      <c r="OG494" s="101"/>
      <c r="OH494" s="101"/>
      <c r="OI494" s="101"/>
      <c r="OJ494" s="101"/>
      <c r="OK494" s="101"/>
      <c r="OL494" s="101"/>
      <c r="OM494" s="101"/>
      <c r="ON494" s="101"/>
      <c r="OO494" s="101"/>
      <c r="OP494" s="101"/>
      <c r="OQ494" s="101"/>
      <c r="OR494" s="101"/>
      <c r="OS494" s="101"/>
      <c r="OT494" s="101"/>
      <c r="OU494" s="101"/>
      <c r="OV494" s="101"/>
      <c r="OW494" s="101"/>
      <c r="OX494" s="101"/>
      <c r="OY494" s="101"/>
      <c r="OZ494" s="101"/>
      <c r="PA494" s="101"/>
      <c r="PB494" s="101"/>
      <c r="PC494" s="101"/>
      <c r="PD494" s="101"/>
      <c r="PE494" s="101"/>
      <c r="PF494" s="101"/>
      <c r="PG494" s="101"/>
      <c r="PH494" s="101"/>
      <c r="PI494" s="101"/>
      <c r="PJ494" s="101"/>
      <c r="PK494" s="101"/>
      <c r="PL494" s="101"/>
      <c r="PM494" s="101"/>
      <c r="PN494" s="101"/>
      <c r="PO494" s="101"/>
      <c r="PP494" s="101"/>
      <c r="PQ494" s="101"/>
      <c r="PR494" s="101"/>
      <c r="PS494" s="101"/>
      <c r="PT494" s="101"/>
      <c r="PU494" s="101"/>
      <c r="PV494" s="101"/>
      <c r="PW494" s="101"/>
      <c r="PX494" s="101"/>
      <c r="PY494" s="101"/>
      <c r="PZ494" s="101"/>
      <c r="QA494" s="101"/>
      <c r="QB494" s="101"/>
      <c r="QC494" s="101"/>
      <c r="QD494" s="101"/>
      <c r="QE494" s="101"/>
      <c r="QF494" s="101"/>
      <c r="QG494" s="101"/>
      <c r="QH494" s="101"/>
      <c r="QI494" s="101"/>
      <c r="QJ494" s="101"/>
      <c r="QK494" s="101"/>
      <c r="QL494" s="101"/>
      <c r="QM494" s="101"/>
      <c r="QN494" s="101"/>
      <c r="QO494" s="101"/>
      <c r="QP494" s="101"/>
      <c r="QQ494" s="101"/>
      <c r="QR494" s="101"/>
      <c r="QS494" s="101"/>
      <c r="QT494" s="101"/>
      <c r="QU494" s="101"/>
      <c r="QV494" s="101"/>
      <c r="QW494" s="101"/>
      <c r="QX494" s="101"/>
      <c r="QY494" s="101"/>
      <c r="QZ494" s="101"/>
      <c r="RA494" s="101"/>
      <c r="RB494" s="101"/>
      <c r="RC494" s="101"/>
      <c r="RD494" s="101"/>
      <c r="RE494" s="101"/>
      <c r="RF494" s="101"/>
      <c r="RG494" s="101"/>
      <c r="RH494" s="101"/>
      <c r="RI494" s="101"/>
      <c r="RJ494" s="101"/>
      <c r="RK494" s="101"/>
      <c r="RL494" s="101"/>
      <c r="RM494" s="101"/>
      <c r="RN494" s="101"/>
      <c r="RO494" s="101"/>
      <c r="RP494" s="101"/>
      <c r="RQ494" s="101"/>
      <c r="RR494" s="101"/>
      <c r="RS494" s="101"/>
      <c r="RT494" s="101"/>
      <c r="RU494" s="101"/>
      <c r="RV494" s="101"/>
      <c r="RW494" s="101"/>
      <c r="RX494" s="101"/>
      <c r="RY494" s="101"/>
      <c r="RZ494" s="101"/>
      <c r="SA494" s="101"/>
      <c r="SB494" s="101"/>
      <c r="SC494" s="101"/>
      <c r="SD494" s="101"/>
      <c r="SE494" s="101"/>
      <c r="SF494" s="101"/>
      <c r="SG494" s="101"/>
      <c r="SH494" s="101"/>
      <c r="SI494" s="101"/>
      <c r="SJ494" s="101"/>
      <c r="SK494" s="101"/>
      <c r="SL494" s="101"/>
      <c r="SM494" s="101"/>
      <c r="SN494" s="101"/>
      <c r="SO494" s="101"/>
      <c r="SP494" s="101"/>
      <c r="SQ494" s="101"/>
      <c r="SR494" s="101"/>
      <c r="SS494" s="101"/>
      <c r="ST494" s="101"/>
      <c r="SU494" s="101"/>
      <c r="SV494" s="101"/>
      <c r="SW494" s="101"/>
      <c r="SX494" s="101"/>
      <c r="SY494" s="101"/>
      <c r="SZ494" s="101"/>
      <c r="TA494" s="101"/>
      <c r="TB494" s="101"/>
      <c r="TC494" s="101"/>
      <c r="TD494" s="101"/>
      <c r="TE494" s="101"/>
      <c r="TF494" s="101"/>
      <c r="TG494" s="101"/>
      <c r="TH494" s="101"/>
      <c r="TI494" s="101"/>
      <c r="TJ494" s="101"/>
      <c r="TK494" s="101"/>
      <c r="TL494" s="101"/>
      <c r="TM494" s="101"/>
      <c r="TN494" s="101"/>
      <c r="TO494" s="101"/>
      <c r="TP494" s="101"/>
      <c r="TQ494" s="101"/>
      <c r="TR494" s="101"/>
      <c r="TS494" s="101"/>
      <c r="TT494" s="101"/>
      <c r="TU494" s="101"/>
      <c r="TV494" s="101"/>
      <c r="TW494" s="101"/>
      <c r="TX494" s="101"/>
      <c r="TY494" s="101"/>
      <c r="TZ494" s="101"/>
      <c r="UA494" s="101"/>
      <c r="UB494" s="101"/>
      <c r="UC494" s="101"/>
      <c r="UD494" s="101"/>
      <c r="UE494" s="101"/>
      <c r="UF494" s="101"/>
      <c r="UG494" s="101"/>
      <c r="UH494" s="101"/>
      <c r="UI494" s="101"/>
      <c r="UJ494" s="101"/>
      <c r="UK494" s="101"/>
      <c r="UL494" s="101"/>
      <c r="UM494" s="101"/>
      <c r="UN494" s="101"/>
      <c r="UO494" s="101"/>
      <c r="UP494" s="101"/>
      <c r="UQ494" s="101"/>
      <c r="UR494" s="101"/>
      <c r="US494" s="101"/>
      <c r="UT494" s="101"/>
      <c r="UU494" s="101"/>
      <c r="UV494" s="101"/>
      <c r="UW494" s="101"/>
      <c r="UX494" s="101"/>
      <c r="UY494" s="101"/>
      <c r="UZ494" s="101"/>
      <c r="VA494" s="101"/>
      <c r="VB494" s="101"/>
      <c r="VC494" s="101"/>
      <c r="VD494" s="101"/>
      <c r="VE494" s="101"/>
      <c r="VF494" s="101"/>
      <c r="VG494" s="101"/>
      <c r="VH494" s="101"/>
      <c r="VI494" s="101"/>
      <c r="VJ494" s="101"/>
      <c r="VK494" s="101"/>
      <c r="VL494" s="101"/>
      <c r="VM494" s="101"/>
      <c r="VN494" s="101"/>
      <c r="VO494" s="101"/>
      <c r="VP494" s="101"/>
      <c r="VQ494" s="101"/>
      <c r="VR494" s="101"/>
      <c r="VS494" s="101"/>
      <c r="VT494" s="101"/>
      <c r="VU494" s="101"/>
      <c r="VV494" s="101"/>
      <c r="VW494" s="101"/>
      <c r="VX494" s="101"/>
      <c r="VY494" s="101"/>
      <c r="VZ494" s="101"/>
      <c r="WA494" s="101"/>
      <c r="WB494" s="101"/>
      <c r="WC494" s="101"/>
      <c r="WD494" s="101"/>
      <c r="WE494" s="101"/>
      <c r="WF494" s="101"/>
      <c r="WG494" s="101"/>
      <c r="WH494" s="101"/>
      <c r="WI494" s="101"/>
      <c r="WJ494" s="101"/>
      <c r="WK494" s="101"/>
      <c r="WL494" s="101"/>
      <c r="WM494" s="101"/>
      <c r="WN494" s="101"/>
      <c r="WO494" s="101"/>
      <c r="WP494" s="101"/>
      <c r="WQ494" s="101"/>
      <c r="WR494" s="101"/>
      <c r="WS494" s="101"/>
      <c r="WT494" s="101"/>
      <c r="WU494" s="101"/>
      <c r="WV494" s="101"/>
      <c r="WW494" s="101"/>
      <c r="WX494" s="101"/>
      <c r="WY494" s="101"/>
      <c r="WZ494" s="101"/>
      <c r="XA494" s="101"/>
      <c r="XB494" s="101"/>
      <c r="XC494" s="101"/>
      <c r="XD494" s="101"/>
      <c r="XE494" s="101"/>
      <c r="XF494" s="101"/>
      <c r="XG494" s="101"/>
      <c r="XH494" s="101"/>
      <c r="XI494" s="101"/>
      <c r="XJ494" s="101"/>
      <c r="XK494" s="101"/>
      <c r="XL494" s="101"/>
      <c r="XM494" s="101"/>
      <c r="XN494" s="101"/>
      <c r="XO494" s="101"/>
      <c r="XP494" s="101"/>
      <c r="XQ494" s="101"/>
      <c r="XR494" s="101"/>
      <c r="XS494" s="101"/>
      <c r="XT494" s="101"/>
      <c r="XU494" s="101"/>
      <c r="XV494" s="101"/>
      <c r="XW494" s="101"/>
      <c r="XX494" s="101"/>
      <c r="XY494" s="101"/>
      <c r="XZ494" s="101"/>
      <c r="YA494" s="101"/>
      <c r="YB494" s="101"/>
      <c r="YC494" s="101"/>
      <c r="YD494" s="101"/>
      <c r="YE494" s="101"/>
      <c r="YF494" s="101"/>
      <c r="YG494" s="101"/>
      <c r="YH494" s="101"/>
      <c r="YI494" s="101"/>
      <c r="YJ494" s="101"/>
      <c r="YK494" s="101"/>
      <c r="YL494" s="101"/>
      <c r="YM494" s="101"/>
      <c r="YN494" s="101"/>
      <c r="YO494" s="101"/>
      <c r="YP494" s="101"/>
      <c r="YQ494" s="101"/>
      <c r="YR494" s="101"/>
      <c r="YS494" s="101"/>
      <c r="YT494" s="101"/>
      <c r="YU494" s="101"/>
      <c r="YV494" s="101"/>
      <c r="YW494" s="101"/>
      <c r="YX494" s="101"/>
      <c r="YY494" s="101"/>
      <c r="YZ494" s="101"/>
      <c r="ZA494" s="101"/>
      <c r="ZB494" s="101"/>
      <c r="ZC494" s="101"/>
      <c r="ZD494" s="101"/>
      <c r="ZE494" s="101"/>
      <c r="ZF494" s="101"/>
      <c r="ZG494" s="101"/>
      <c r="ZH494" s="101"/>
      <c r="ZI494" s="101"/>
      <c r="ZJ494" s="101"/>
      <c r="ZK494" s="101"/>
      <c r="ZL494" s="101"/>
      <c r="ZM494" s="101"/>
      <c r="ZN494" s="101"/>
      <c r="ZO494" s="101"/>
      <c r="ZP494" s="101"/>
      <c r="ZQ494" s="101"/>
      <c r="ZR494" s="101"/>
      <c r="ZS494" s="101"/>
      <c r="ZT494" s="101"/>
      <c r="ZU494" s="101"/>
      <c r="ZV494" s="101"/>
      <c r="ZW494" s="101"/>
      <c r="ZX494" s="101"/>
      <c r="ZY494" s="101"/>
      <c r="ZZ494" s="101"/>
      <c r="AAA494" s="101"/>
      <c r="AAB494" s="101"/>
      <c r="AAC494" s="101"/>
      <c r="AAD494" s="101"/>
      <c r="AAE494" s="101"/>
      <c r="AAF494" s="101"/>
      <c r="AAG494" s="101"/>
      <c r="AAH494" s="101"/>
      <c r="AAI494" s="101"/>
      <c r="AAJ494" s="101"/>
      <c r="AAK494" s="101"/>
      <c r="AAL494" s="101"/>
      <c r="AAM494" s="101"/>
      <c r="AAN494" s="101"/>
      <c r="AAO494" s="101"/>
      <c r="AAP494" s="101"/>
      <c r="AAQ494" s="101"/>
      <c r="AAR494" s="101"/>
      <c r="AAS494" s="101"/>
      <c r="AAT494" s="101"/>
      <c r="AAU494" s="101"/>
      <c r="AAV494" s="101"/>
      <c r="AAW494" s="101"/>
      <c r="AAX494" s="101"/>
      <c r="AAY494" s="101"/>
      <c r="AAZ494" s="101"/>
      <c r="ABA494" s="101"/>
      <c r="ABB494" s="101"/>
      <c r="ABC494" s="101"/>
      <c r="ABD494" s="101"/>
      <c r="ABE494" s="101"/>
      <c r="ABF494" s="101"/>
      <c r="ABG494" s="101"/>
      <c r="ABH494" s="101"/>
      <c r="ABI494" s="101"/>
      <c r="ABJ494" s="101"/>
      <c r="ABK494" s="101"/>
      <c r="ABL494" s="101"/>
      <c r="ABM494" s="101"/>
      <c r="ABN494" s="101"/>
      <c r="ABO494" s="101"/>
      <c r="ABP494" s="101"/>
      <c r="ABQ494" s="101"/>
      <c r="ABR494" s="101"/>
      <c r="ABS494" s="101"/>
      <c r="ABT494" s="101"/>
      <c r="ABU494" s="101"/>
      <c r="ABV494" s="101"/>
      <c r="ABW494" s="101"/>
      <c r="ABX494" s="101"/>
      <c r="ABY494" s="101"/>
      <c r="ABZ494" s="101"/>
      <c r="ACA494" s="101"/>
      <c r="ACB494" s="101"/>
      <c r="ACC494" s="101"/>
      <c r="ACD494" s="101"/>
      <c r="ACE494" s="101"/>
      <c r="ACF494" s="101"/>
      <c r="ACG494" s="101"/>
      <c r="ACH494" s="101"/>
      <c r="ACI494" s="101"/>
      <c r="ACJ494" s="101"/>
      <c r="ACK494" s="101"/>
      <c r="ACL494" s="101"/>
      <c r="ACM494" s="101"/>
      <c r="ACN494" s="101"/>
      <c r="ACO494" s="101"/>
      <c r="ACP494" s="101"/>
      <c r="ACQ494" s="101"/>
      <c r="ACR494" s="101"/>
      <c r="ACS494" s="101"/>
      <c r="ACT494" s="101"/>
      <c r="ACU494" s="101"/>
      <c r="ACV494" s="101"/>
      <c r="ACW494" s="101"/>
      <c r="ACX494" s="101"/>
      <c r="ACY494" s="101"/>
      <c r="ACZ494" s="101"/>
      <c r="ADA494" s="101"/>
      <c r="ADB494" s="101"/>
      <c r="ADC494" s="101"/>
      <c r="ADD494" s="101"/>
      <c r="ADE494" s="101"/>
      <c r="ADF494" s="101"/>
      <c r="ADG494" s="101"/>
      <c r="ADH494" s="101"/>
      <c r="ADI494" s="101"/>
      <c r="ADJ494" s="101"/>
      <c r="ADK494" s="101"/>
      <c r="ADL494" s="101"/>
      <c r="ADM494" s="101"/>
      <c r="ADN494" s="101"/>
      <c r="ADO494" s="101"/>
      <c r="ADP494" s="101"/>
      <c r="ADQ494" s="101"/>
      <c r="ADR494" s="101"/>
      <c r="ADS494" s="101"/>
      <c r="ADT494" s="101"/>
      <c r="ADU494" s="101"/>
      <c r="ADV494" s="101"/>
      <c r="ADW494" s="101"/>
      <c r="ADX494" s="101"/>
      <c r="ADY494" s="101"/>
      <c r="ADZ494" s="101"/>
      <c r="AEA494" s="101"/>
      <c r="AEB494" s="101"/>
      <c r="AEC494" s="101"/>
      <c r="AED494" s="101"/>
      <c r="AEE494" s="101"/>
      <c r="AEF494" s="101"/>
      <c r="AEG494" s="101"/>
      <c r="AEH494" s="101"/>
      <c r="AEI494" s="101"/>
      <c r="AEJ494" s="101"/>
      <c r="AEK494" s="101"/>
      <c r="AEL494" s="101"/>
      <c r="AEM494" s="101"/>
      <c r="AEN494" s="101"/>
      <c r="AEO494" s="101"/>
      <c r="AEP494" s="101"/>
      <c r="AEQ494" s="101"/>
      <c r="AER494" s="101"/>
      <c r="AES494" s="101"/>
      <c r="AET494" s="101"/>
      <c r="AEU494" s="101"/>
      <c r="AEV494" s="101"/>
      <c r="AEW494" s="101"/>
      <c r="AEX494" s="101"/>
      <c r="AEY494" s="101"/>
      <c r="AEZ494" s="101"/>
      <c r="AFA494" s="101"/>
      <c r="AFB494" s="101"/>
      <c r="AFC494" s="101"/>
      <c r="AFD494" s="101"/>
      <c r="AFE494" s="101"/>
      <c r="AFF494" s="101"/>
      <c r="AFG494" s="101"/>
      <c r="AFH494" s="101"/>
      <c r="AFI494" s="101"/>
      <c r="AFJ494" s="101"/>
      <c r="AFK494" s="101"/>
      <c r="AFL494" s="101"/>
      <c r="AFM494" s="101"/>
      <c r="AFN494" s="101"/>
      <c r="AFO494" s="101"/>
      <c r="AFP494" s="101"/>
      <c r="AFQ494" s="101"/>
      <c r="AFR494" s="101"/>
      <c r="AFS494" s="101"/>
      <c r="AFT494" s="101"/>
      <c r="AFU494" s="101"/>
      <c r="AFV494" s="101"/>
      <c r="AFW494" s="101"/>
      <c r="AFX494" s="101"/>
      <c r="AFY494" s="101"/>
      <c r="AFZ494" s="101"/>
      <c r="AGA494" s="101"/>
      <c r="AGB494" s="101"/>
      <c r="AGC494" s="101"/>
      <c r="AGD494" s="101"/>
      <c r="AGE494" s="101"/>
      <c r="AGF494" s="101"/>
      <c r="AGG494" s="101"/>
      <c r="AGH494" s="101"/>
      <c r="AGI494" s="101"/>
      <c r="AGJ494" s="101"/>
      <c r="AGK494" s="101"/>
      <c r="AGL494" s="101"/>
      <c r="AGM494" s="101"/>
      <c r="AGN494" s="101"/>
      <c r="AGO494" s="101"/>
      <c r="AGP494" s="101"/>
      <c r="AGQ494" s="101"/>
      <c r="AGR494" s="101"/>
      <c r="AGS494" s="101"/>
      <c r="AGT494" s="101"/>
      <c r="AGU494" s="101"/>
      <c r="AGV494" s="101"/>
      <c r="AGW494" s="101"/>
      <c r="AGX494" s="101"/>
      <c r="AGY494" s="101"/>
      <c r="AGZ494" s="101"/>
      <c r="AHA494" s="101"/>
      <c r="AHB494" s="101"/>
      <c r="AHC494" s="101"/>
      <c r="AHD494" s="101"/>
      <c r="AHE494" s="101"/>
      <c r="AHF494" s="101"/>
      <c r="AHG494" s="101"/>
      <c r="AHH494" s="101"/>
      <c r="AHI494" s="101"/>
      <c r="AHJ494" s="101"/>
      <c r="AHK494" s="101"/>
      <c r="AHL494" s="101"/>
      <c r="AHM494" s="101"/>
      <c r="AHN494" s="101"/>
      <c r="AHO494" s="101"/>
      <c r="AHP494" s="101"/>
      <c r="AHQ494" s="101"/>
      <c r="AHR494" s="101"/>
      <c r="AHS494" s="101"/>
      <c r="AHT494" s="101"/>
      <c r="AHU494" s="101"/>
      <c r="AHV494" s="101"/>
      <c r="AHW494" s="101"/>
      <c r="AHX494" s="101"/>
      <c r="AHY494" s="101"/>
      <c r="AHZ494" s="101"/>
      <c r="AIA494" s="101"/>
      <c r="AIB494" s="101"/>
      <c r="AIC494" s="101"/>
      <c r="AID494" s="101"/>
      <c r="AIE494" s="101"/>
      <c r="AIF494" s="101"/>
      <c r="AIG494" s="101"/>
      <c r="AIH494" s="101"/>
      <c r="AII494" s="101"/>
      <c r="AIJ494" s="101"/>
      <c r="AIK494" s="101"/>
      <c r="AIL494" s="101"/>
      <c r="AIM494" s="101"/>
      <c r="AIN494" s="101"/>
      <c r="AIO494" s="101"/>
      <c r="AIP494" s="101"/>
      <c r="AIQ494" s="101"/>
      <c r="AIR494" s="101"/>
      <c r="AIS494" s="101"/>
      <c r="AIT494" s="101"/>
      <c r="AIU494" s="101"/>
      <c r="AIV494" s="101"/>
      <c r="AIW494" s="101"/>
      <c r="AIX494" s="101"/>
      <c r="AIY494" s="101"/>
      <c r="AIZ494" s="101"/>
      <c r="AJA494" s="101"/>
      <c r="AJB494" s="101"/>
      <c r="AJC494" s="101"/>
      <c r="AJD494" s="101"/>
      <c r="AJE494" s="101"/>
      <c r="AJF494" s="101"/>
      <c r="AJG494" s="101"/>
      <c r="AJH494" s="101"/>
      <c r="AJI494" s="101"/>
      <c r="AJJ494" s="101"/>
      <c r="AJK494" s="101"/>
      <c r="AJL494" s="101"/>
      <c r="AJM494" s="101"/>
      <c r="AJN494" s="101"/>
      <c r="AJO494" s="101"/>
      <c r="AJP494" s="101"/>
      <c r="AJQ494" s="101"/>
      <c r="AJR494" s="101"/>
      <c r="AJS494" s="101"/>
      <c r="AJT494" s="101"/>
      <c r="AJU494" s="101"/>
      <c r="AJV494" s="101"/>
      <c r="AJW494" s="101"/>
      <c r="AJX494" s="101"/>
      <c r="AJY494" s="101"/>
      <c r="AJZ494" s="101"/>
      <c r="AKA494" s="101"/>
      <c r="AKB494" s="101"/>
      <c r="AKC494" s="101"/>
      <c r="AKD494" s="101"/>
      <c r="AKE494" s="101"/>
      <c r="AKF494" s="101"/>
      <c r="AKG494" s="101"/>
      <c r="AKH494" s="101"/>
      <c r="AKI494" s="101"/>
      <c r="AKJ494" s="101"/>
      <c r="AKK494" s="101"/>
      <c r="AKL494" s="101"/>
      <c r="AKM494" s="101"/>
      <c r="AKN494" s="101"/>
      <c r="AKO494" s="101"/>
      <c r="AKP494" s="101"/>
      <c r="AKQ494" s="101"/>
      <c r="AKR494" s="101"/>
      <c r="AKS494" s="101"/>
      <c r="AKT494" s="101"/>
      <c r="AKU494" s="101"/>
      <c r="AKV494" s="101"/>
      <c r="AKW494" s="101"/>
      <c r="AKX494" s="101"/>
      <c r="AKY494" s="101"/>
      <c r="AKZ494" s="101"/>
      <c r="ALA494" s="101"/>
      <c r="ALB494" s="101"/>
      <c r="ALC494" s="101"/>
      <c r="ALD494" s="101"/>
      <c r="ALE494" s="101"/>
      <c r="ALF494" s="101"/>
      <c r="ALG494" s="101"/>
      <c r="ALH494" s="101"/>
      <c r="ALI494" s="101"/>
      <c r="ALJ494" s="101"/>
      <c r="ALK494" s="101"/>
      <c r="ALL494" s="101"/>
      <c r="ALM494" s="101"/>
      <c r="ALN494" s="101"/>
      <c r="ALO494" s="101"/>
      <c r="ALP494" s="101"/>
      <c r="ALQ494" s="101"/>
      <c r="ALR494" s="101"/>
      <c r="ALS494" s="101"/>
      <c r="ALT494" s="101"/>
      <c r="ALU494" s="101"/>
      <c r="ALV494" s="101"/>
      <c r="ALW494" s="101"/>
      <c r="ALX494" s="101"/>
      <c r="ALY494" s="101"/>
      <c r="ALZ494" s="101"/>
      <c r="AMA494" s="101"/>
      <c r="AMB494" s="101"/>
      <c r="AMC494" s="101"/>
      <c r="AMD494" s="101"/>
      <c r="AME494" s="101"/>
      <c r="AMF494" s="101"/>
      <c r="AMG494" s="101"/>
      <c r="AMH494" s="101"/>
      <c r="AMI494" s="101"/>
      <c r="AMJ494" s="101"/>
      <c r="AMK494" s="101"/>
    </row>
    <row r="495" spans="1:1025" s="102" customFormat="1" ht="19.5" customHeight="1" thickBot="1" x14ac:dyDescent="0.3">
      <c r="A495" s="110"/>
      <c r="B495" s="110"/>
      <c r="C495" s="109"/>
      <c r="D495" s="101"/>
      <c r="E495" s="101"/>
      <c r="F495" s="111" t="s">
        <v>990</v>
      </c>
      <c r="G495" s="112"/>
      <c r="H495" s="113">
        <f>SUM(H490:H494)</f>
        <v>0</v>
      </c>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01"/>
      <c r="AN495" s="101"/>
      <c r="AO495" s="101"/>
      <c r="AP495" s="101"/>
      <c r="AQ495" s="101"/>
      <c r="AR495" s="101"/>
      <c r="AS495" s="101"/>
      <c r="AT495" s="101"/>
      <c r="AU495" s="101"/>
      <c r="AV495" s="101"/>
      <c r="AW495" s="101"/>
      <c r="AX495" s="101"/>
      <c r="AY495" s="101"/>
      <c r="AZ495" s="101"/>
      <c r="BA495" s="101"/>
      <c r="BB495" s="101"/>
      <c r="BC495" s="101"/>
      <c r="BD495" s="101"/>
      <c r="BE495" s="101"/>
      <c r="BF495" s="101"/>
      <c r="BG495" s="101"/>
      <c r="BH495" s="101"/>
      <c r="BI495" s="101"/>
      <c r="BJ495" s="101"/>
      <c r="BK495" s="101"/>
      <c r="BL495" s="101"/>
      <c r="BM495" s="101"/>
      <c r="BN495" s="101"/>
      <c r="BO495" s="101"/>
      <c r="BP495" s="101"/>
      <c r="BQ495" s="101"/>
      <c r="BR495" s="101"/>
      <c r="BS495" s="101"/>
      <c r="BT495" s="101"/>
      <c r="BU495" s="101"/>
      <c r="BV495" s="101"/>
      <c r="BW495" s="101"/>
      <c r="BX495" s="101"/>
      <c r="BY495" s="101"/>
      <c r="BZ495" s="101"/>
      <c r="CA495" s="101"/>
      <c r="CB495" s="101"/>
      <c r="CC495" s="101"/>
      <c r="CD495" s="101"/>
      <c r="CE495" s="101"/>
      <c r="CF495" s="101"/>
      <c r="CG495" s="101"/>
      <c r="CH495" s="101"/>
      <c r="CI495" s="101"/>
      <c r="CJ495" s="101"/>
      <c r="CK495" s="101"/>
      <c r="CL495" s="101"/>
      <c r="CM495" s="101"/>
      <c r="CN495" s="101"/>
      <c r="CO495" s="101"/>
      <c r="CP495" s="101"/>
      <c r="CQ495" s="101"/>
      <c r="CR495" s="101"/>
      <c r="CS495" s="101"/>
      <c r="CT495" s="101"/>
      <c r="CU495" s="101"/>
      <c r="CV495" s="101"/>
      <c r="CW495" s="101"/>
      <c r="CX495" s="101"/>
      <c r="CY495" s="101"/>
      <c r="CZ495" s="101"/>
      <c r="DA495" s="101"/>
      <c r="DB495" s="101"/>
      <c r="DC495" s="101"/>
      <c r="DD495" s="101"/>
      <c r="DE495" s="101"/>
      <c r="DF495" s="101"/>
      <c r="DG495" s="101"/>
      <c r="DH495" s="101"/>
      <c r="DI495" s="101"/>
      <c r="DJ495" s="101"/>
      <c r="DK495" s="101"/>
      <c r="DL495" s="101"/>
      <c r="DM495" s="101"/>
      <c r="DN495" s="101"/>
      <c r="DO495" s="101"/>
      <c r="DP495" s="101"/>
      <c r="DQ495" s="101"/>
      <c r="DR495" s="101"/>
      <c r="DS495" s="101"/>
      <c r="DT495" s="101"/>
      <c r="DU495" s="101"/>
      <c r="DV495" s="101"/>
      <c r="DW495" s="101"/>
      <c r="DX495" s="101"/>
      <c r="DY495" s="101"/>
      <c r="DZ495" s="101"/>
      <c r="EA495" s="101"/>
      <c r="EB495" s="101"/>
      <c r="EC495" s="101"/>
      <c r="ED495" s="101"/>
      <c r="EE495" s="101"/>
      <c r="EF495" s="101"/>
      <c r="EG495" s="101"/>
      <c r="EH495" s="101"/>
      <c r="EI495" s="101"/>
      <c r="EJ495" s="101"/>
      <c r="EK495" s="101"/>
      <c r="EL495" s="101"/>
      <c r="EM495" s="101"/>
      <c r="EN495" s="101"/>
      <c r="EO495" s="101"/>
      <c r="EP495" s="101"/>
      <c r="EQ495" s="101"/>
      <c r="ER495" s="101"/>
      <c r="ES495" s="101"/>
      <c r="ET495" s="101"/>
      <c r="EU495" s="101"/>
      <c r="EV495" s="101"/>
      <c r="EW495" s="101"/>
      <c r="EX495" s="101"/>
      <c r="EY495" s="101"/>
      <c r="EZ495" s="101"/>
      <c r="FA495" s="101"/>
      <c r="FB495" s="101"/>
      <c r="FC495" s="101"/>
      <c r="FD495" s="101"/>
      <c r="FE495" s="101"/>
      <c r="FF495" s="101"/>
      <c r="FG495" s="101"/>
      <c r="FH495" s="101"/>
      <c r="FI495" s="101"/>
      <c r="FJ495" s="101"/>
      <c r="FK495" s="101"/>
      <c r="FL495" s="101"/>
      <c r="FM495" s="101"/>
      <c r="FN495" s="101"/>
      <c r="FO495" s="101"/>
      <c r="FP495" s="101"/>
      <c r="FQ495" s="101"/>
      <c r="FR495" s="101"/>
      <c r="FS495" s="101"/>
      <c r="FT495" s="101"/>
      <c r="FU495" s="101"/>
      <c r="FV495" s="101"/>
      <c r="FW495" s="101"/>
      <c r="FX495" s="101"/>
      <c r="FY495" s="101"/>
      <c r="FZ495" s="101"/>
      <c r="GA495" s="101"/>
      <c r="GB495" s="101"/>
      <c r="GC495" s="101"/>
      <c r="GD495" s="101"/>
      <c r="GE495" s="101"/>
      <c r="GF495" s="101"/>
      <c r="GG495" s="101"/>
      <c r="GH495" s="101"/>
      <c r="GI495" s="101"/>
      <c r="GJ495" s="101"/>
      <c r="GK495" s="101"/>
      <c r="GL495" s="101"/>
      <c r="GM495" s="101"/>
      <c r="GN495" s="101"/>
      <c r="GO495" s="101"/>
      <c r="GP495" s="101"/>
      <c r="GQ495" s="101"/>
      <c r="GR495" s="101"/>
      <c r="GS495" s="101"/>
      <c r="GT495" s="101"/>
      <c r="GU495" s="101"/>
      <c r="GV495" s="101"/>
      <c r="GW495" s="101"/>
      <c r="GX495" s="101"/>
      <c r="GY495" s="101"/>
      <c r="GZ495" s="101"/>
      <c r="HA495" s="101"/>
      <c r="HB495" s="101"/>
      <c r="HC495" s="101"/>
      <c r="HD495" s="101"/>
      <c r="HE495" s="101"/>
      <c r="HF495" s="101"/>
      <c r="HG495" s="101"/>
      <c r="HH495" s="101"/>
      <c r="HI495" s="101"/>
      <c r="HJ495" s="101"/>
      <c r="HK495" s="101"/>
      <c r="HL495" s="101"/>
      <c r="HM495" s="101"/>
      <c r="HN495" s="101"/>
      <c r="HO495" s="101"/>
      <c r="HP495" s="101"/>
      <c r="HQ495" s="101"/>
      <c r="HR495" s="101"/>
      <c r="HS495" s="101"/>
      <c r="HT495" s="101"/>
      <c r="HU495" s="101"/>
      <c r="HV495" s="101"/>
      <c r="HW495" s="101"/>
      <c r="HX495" s="101"/>
      <c r="HY495" s="101"/>
      <c r="HZ495" s="101"/>
      <c r="IA495" s="101"/>
      <c r="IB495" s="101"/>
      <c r="IC495" s="101"/>
      <c r="ID495" s="101"/>
      <c r="IE495" s="101"/>
      <c r="IF495" s="101"/>
      <c r="IG495" s="101"/>
      <c r="IH495" s="101"/>
      <c r="II495" s="101"/>
      <c r="IJ495" s="101"/>
      <c r="IK495" s="101"/>
      <c r="IL495" s="101"/>
      <c r="IM495" s="101"/>
      <c r="IN495" s="101"/>
      <c r="IO495" s="101"/>
      <c r="IP495" s="101"/>
      <c r="IQ495" s="101"/>
      <c r="IR495" s="101"/>
      <c r="IS495" s="101"/>
      <c r="IT495" s="101"/>
      <c r="IU495" s="101"/>
      <c r="IV495" s="101"/>
      <c r="IW495" s="101"/>
      <c r="IX495" s="101"/>
      <c r="IY495" s="101"/>
      <c r="IZ495" s="101"/>
      <c r="JA495" s="101"/>
      <c r="JB495" s="101"/>
      <c r="JC495" s="101"/>
      <c r="JD495" s="101"/>
      <c r="JE495" s="101"/>
      <c r="JF495" s="101"/>
      <c r="JG495" s="101"/>
      <c r="JH495" s="101"/>
      <c r="JI495" s="101"/>
      <c r="JJ495" s="101"/>
      <c r="JK495" s="101"/>
      <c r="JL495" s="101"/>
      <c r="JM495" s="101"/>
      <c r="JN495" s="101"/>
      <c r="JO495" s="101"/>
      <c r="JP495" s="101"/>
      <c r="JQ495" s="101"/>
      <c r="JR495" s="101"/>
      <c r="JS495" s="101"/>
      <c r="JT495" s="101"/>
      <c r="JU495" s="101"/>
      <c r="JV495" s="101"/>
      <c r="JW495" s="101"/>
      <c r="JX495" s="101"/>
      <c r="JY495" s="101"/>
      <c r="JZ495" s="101"/>
      <c r="KA495" s="101"/>
      <c r="KB495" s="101"/>
      <c r="KC495" s="101"/>
      <c r="KD495" s="101"/>
      <c r="KE495" s="101"/>
      <c r="KF495" s="101"/>
      <c r="KG495" s="101"/>
      <c r="KH495" s="101"/>
      <c r="KI495" s="101"/>
      <c r="KJ495" s="101"/>
      <c r="KK495" s="101"/>
      <c r="KL495" s="101"/>
      <c r="KM495" s="101"/>
      <c r="KN495" s="101"/>
      <c r="KO495" s="101"/>
      <c r="KP495" s="101"/>
      <c r="KQ495" s="101"/>
      <c r="KR495" s="101"/>
      <c r="KS495" s="101"/>
      <c r="KT495" s="101"/>
      <c r="KU495" s="101"/>
      <c r="KV495" s="101"/>
      <c r="KW495" s="101"/>
      <c r="KX495" s="101"/>
      <c r="KY495" s="101"/>
      <c r="KZ495" s="101"/>
      <c r="LA495" s="101"/>
      <c r="LB495" s="101"/>
      <c r="LC495" s="101"/>
      <c r="LD495" s="101"/>
      <c r="LE495" s="101"/>
      <c r="LF495" s="101"/>
      <c r="LG495" s="101"/>
      <c r="LH495" s="101"/>
      <c r="LI495" s="101"/>
      <c r="LJ495" s="101"/>
      <c r="LK495" s="101"/>
      <c r="LL495" s="101"/>
      <c r="LM495" s="101"/>
      <c r="LN495" s="101"/>
      <c r="LO495" s="101"/>
      <c r="LP495" s="101"/>
      <c r="LQ495" s="101"/>
      <c r="LR495" s="101"/>
      <c r="LS495" s="101"/>
      <c r="LT495" s="101"/>
      <c r="LU495" s="101"/>
      <c r="LV495" s="101"/>
      <c r="LW495" s="101"/>
      <c r="LX495" s="101"/>
      <c r="LY495" s="101"/>
      <c r="LZ495" s="101"/>
      <c r="MA495" s="101"/>
      <c r="MB495" s="101"/>
      <c r="MC495" s="101"/>
      <c r="MD495" s="101"/>
      <c r="ME495" s="101"/>
      <c r="MF495" s="101"/>
      <c r="MG495" s="101"/>
      <c r="MH495" s="101"/>
      <c r="MI495" s="101"/>
      <c r="MJ495" s="101"/>
      <c r="MK495" s="101"/>
      <c r="ML495" s="101"/>
      <c r="MM495" s="101"/>
      <c r="MN495" s="101"/>
      <c r="MO495" s="101"/>
      <c r="MP495" s="101"/>
      <c r="MQ495" s="101"/>
      <c r="MR495" s="101"/>
      <c r="MS495" s="101"/>
      <c r="MT495" s="101"/>
      <c r="MU495" s="101"/>
      <c r="MV495" s="101"/>
      <c r="MW495" s="101"/>
      <c r="MX495" s="101"/>
      <c r="MY495" s="101"/>
      <c r="MZ495" s="101"/>
      <c r="NA495" s="101"/>
      <c r="NB495" s="101"/>
      <c r="NC495" s="101"/>
      <c r="ND495" s="101"/>
      <c r="NE495" s="101"/>
      <c r="NF495" s="101"/>
      <c r="NG495" s="101"/>
      <c r="NH495" s="101"/>
      <c r="NI495" s="101"/>
      <c r="NJ495" s="101"/>
      <c r="NK495" s="101"/>
      <c r="NL495" s="101"/>
      <c r="NM495" s="101"/>
      <c r="NN495" s="101"/>
      <c r="NO495" s="101"/>
      <c r="NP495" s="101"/>
      <c r="NQ495" s="101"/>
      <c r="NR495" s="101"/>
      <c r="NS495" s="101"/>
      <c r="NT495" s="101"/>
      <c r="NU495" s="101"/>
      <c r="NV495" s="101"/>
      <c r="NW495" s="101"/>
      <c r="NX495" s="101"/>
      <c r="NY495" s="101"/>
      <c r="NZ495" s="101"/>
      <c r="OA495" s="101"/>
      <c r="OB495" s="101"/>
      <c r="OC495" s="101"/>
      <c r="OD495" s="101"/>
      <c r="OE495" s="101"/>
      <c r="OF495" s="101"/>
      <c r="OG495" s="101"/>
      <c r="OH495" s="101"/>
      <c r="OI495" s="101"/>
      <c r="OJ495" s="101"/>
      <c r="OK495" s="101"/>
      <c r="OL495" s="101"/>
      <c r="OM495" s="101"/>
      <c r="ON495" s="101"/>
      <c r="OO495" s="101"/>
      <c r="OP495" s="101"/>
      <c r="OQ495" s="101"/>
      <c r="OR495" s="101"/>
      <c r="OS495" s="101"/>
      <c r="OT495" s="101"/>
      <c r="OU495" s="101"/>
      <c r="OV495" s="101"/>
      <c r="OW495" s="101"/>
      <c r="OX495" s="101"/>
      <c r="OY495" s="101"/>
      <c r="OZ495" s="101"/>
      <c r="PA495" s="101"/>
      <c r="PB495" s="101"/>
      <c r="PC495" s="101"/>
      <c r="PD495" s="101"/>
      <c r="PE495" s="101"/>
      <c r="PF495" s="101"/>
      <c r="PG495" s="101"/>
      <c r="PH495" s="101"/>
      <c r="PI495" s="101"/>
      <c r="PJ495" s="101"/>
      <c r="PK495" s="101"/>
      <c r="PL495" s="101"/>
      <c r="PM495" s="101"/>
      <c r="PN495" s="101"/>
      <c r="PO495" s="101"/>
      <c r="PP495" s="101"/>
      <c r="PQ495" s="101"/>
      <c r="PR495" s="101"/>
      <c r="PS495" s="101"/>
      <c r="PT495" s="101"/>
      <c r="PU495" s="101"/>
      <c r="PV495" s="101"/>
      <c r="PW495" s="101"/>
      <c r="PX495" s="101"/>
      <c r="PY495" s="101"/>
      <c r="PZ495" s="101"/>
      <c r="QA495" s="101"/>
      <c r="QB495" s="101"/>
      <c r="QC495" s="101"/>
      <c r="QD495" s="101"/>
      <c r="QE495" s="101"/>
      <c r="QF495" s="101"/>
      <c r="QG495" s="101"/>
      <c r="QH495" s="101"/>
      <c r="QI495" s="101"/>
      <c r="QJ495" s="101"/>
      <c r="QK495" s="101"/>
      <c r="QL495" s="101"/>
      <c r="QM495" s="101"/>
      <c r="QN495" s="101"/>
      <c r="QO495" s="101"/>
      <c r="QP495" s="101"/>
      <c r="QQ495" s="101"/>
      <c r="QR495" s="101"/>
      <c r="QS495" s="101"/>
      <c r="QT495" s="101"/>
      <c r="QU495" s="101"/>
      <c r="QV495" s="101"/>
      <c r="QW495" s="101"/>
      <c r="QX495" s="101"/>
      <c r="QY495" s="101"/>
      <c r="QZ495" s="101"/>
      <c r="RA495" s="101"/>
      <c r="RB495" s="101"/>
      <c r="RC495" s="101"/>
      <c r="RD495" s="101"/>
      <c r="RE495" s="101"/>
      <c r="RF495" s="101"/>
      <c r="RG495" s="101"/>
      <c r="RH495" s="101"/>
      <c r="RI495" s="101"/>
      <c r="RJ495" s="101"/>
      <c r="RK495" s="101"/>
      <c r="RL495" s="101"/>
      <c r="RM495" s="101"/>
      <c r="RN495" s="101"/>
      <c r="RO495" s="101"/>
      <c r="RP495" s="101"/>
      <c r="RQ495" s="101"/>
      <c r="RR495" s="101"/>
      <c r="RS495" s="101"/>
      <c r="RT495" s="101"/>
      <c r="RU495" s="101"/>
      <c r="RV495" s="101"/>
      <c r="RW495" s="101"/>
      <c r="RX495" s="101"/>
      <c r="RY495" s="101"/>
      <c r="RZ495" s="101"/>
      <c r="SA495" s="101"/>
      <c r="SB495" s="101"/>
      <c r="SC495" s="101"/>
      <c r="SD495" s="101"/>
      <c r="SE495" s="101"/>
      <c r="SF495" s="101"/>
      <c r="SG495" s="101"/>
      <c r="SH495" s="101"/>
      <c r="SI495" s="101"/>
      <c r="SJ495" s="101"/>
      <c r="SK495" s="101"/>
      <c r="SL495" s="101"/>
      <c r="SM495" s="101"/>
      <c r="SN495" s="101"/>
      <c r="SO495" s="101"/>
      <c r="SP495" s="101"/>
      <c r="SQ495" s="101"/>
      <c r="SR495" s="101"/>
      <c r="SS495" s="101"/>
      <c r="ST495" s="101"/>
      <c r="SU495" s="101"/>
      <c r="SV495" s="101"/>
      <c r="SW495" s="101"/>
      <c r="SX495" s="101"/>
      <c r="SY495" s="101"/>
      <c r="SZ495" s="101"/>
      <c r="TA495" s="101"/>
      <c r="TB495" s="101"/>
      <c r="TC495" s="101"/>
      <c r="TD495" s="101"/>
      <c r="TE495" s="101"/>
      <c r="TF495" s="101"/>
      <c r="TG495" s="101"/>
      <c r="TH495" s="101"/>
      <c r="TI495" s="101"/>
      <c r="TJ495" s="101"/>
      <c r="TK495" s="101"/>
      <c r="TL495" s="101"/>
      <c r="TM495" s="101"/>
      <c r="TN495" s="101"/>
      <c r="TO495" s="101"/>
      <c r="TP495" s="101"/>
      <c r="TQ495" s="101"/>
      <c r="TR495" s="101"/>
      <c r="TS495" s="101"/>
      <c r="TT495" s="101"/>
      <c r="TU495" s="101"/>
      <c r="TV495" s="101"/>
      <c r="TW495" s="101"/>
      <c r="TX495" s="101"/>
      <c r="TY495" s="101"/>
      <c r="TZ495" s="101"/>
      <c r="UA495" s="101"/>
      <c r="UB495" s="101"/>
      <c r="UC495" s="101"/>
      <c r="UD495" s="101"/>
      <c r="UE495" s="101"/>
      <c r="UF495" s="101"/>
      <c r="UG495" s="101"/>
      <c r="UH495" s="101"/>
      <c r="UI495" s="101"/>
      <c r="UJ495" s="101"/>
      <c r="UK495" s="101"/>
      <c r="UL495" s="101"/>
      <c r="UM495" s="101"/>
      <c r="UN495" s="101"/>
      <c r="UO495" s="101"/>
      <c r="UP495" s="101"/>
      <c r="UQ495" s="101"/>
      <c r="UR495" s="101"/>
      <c r="US495" s="101"/>
      <c r="UT495" s="101"/>
      <c r="UU495" s="101"/>
      <c r="UV495" s="101"/>
      <c r="UW495" s="101"/>
      <c r="UX495" s="101"/>
      <c r="UY495" s="101"/>
      <c r="UZ495" s="101"/>
      <c r="VA495" s="101"/>
      <c r="VB495" s="101"/>
      <c r="VC495" s="101"/>
      <c r="VD495" s="101"/>
      <c r="VE495" s="101"/>
      <c r="VF495" s="101"/>
      <c r="VG495" s="101"/>
      <c r="VH495" s="101"/>
      <c r="VI495" s="101"/>
      <c r="VJ495" s="101"/>
      <c r="VK495" s="101"/>
      <c r="VL495" s="101"/>
      <c r="VM495" s="101"/>
      <c r="VN495" s="101"/>
      <c r="VO495" s="101"/>
      <c r="VP495" s="101"/>
      <c r="VQ495" s="101"/>
      <c r="VR495" s="101"/>
      <c r="VS495" s="101"/>
      <c r="VT495" s="101"/>
      <c r="VU495" s="101"/>
      <c r="VV495" s="101"/>
      <c r="VW495" s="101"/>
      <c r="VX495" s="101"/>
      <c r="VY495" s="101"/>
      <c r="VZ495" s="101"/>
      <c r="WA495" s="101"/>
      <c r="WB495" s="101"/>
      <c r="WC495" s="101"/>
      <c r="WD495" s="101"/>
      <c r="WE495" s="101"/>
      <c r="WF495" s="101"/>
      <c r="WG495" s="101"/>
      <c r="WH495" s="101"/>
      <c r="WI495" s="101"/>
      <c r="WJ495" s="101"/>
      <c r="WK495" s="101"/>
      <c r="WL495" s="101"/>
      <c r="WM495" s="101"/>
      <c r="WN495" s="101"/>
      <c r="WO495" s="101"/>
      <c r="WP495" s="101"/>
      <c r="WQ495" s="101"/>
      <c r="WR495" s="101"/>
      <c r="WS495" s="101"/>
      <c r="WT495" s="101"/>
      <c r="WU495" s="101"/>
      <c r="WV495" s="101"/>
      <c r="WW495" s="101"/>
      <c r="WX495" s="101"/>
      <c r="WY495" s="101"/>
      <c r="WZ495" s="101"/>
      <c r="XA495" s="101"/>
      <c r="XB495" s="101"/>
      <c r="XC495" s="101"/>
      <c r="XD495" s="101"/>
      <c r="XE495" s="101"/>
      <c r="XF495" s="101"/>
      <c r="XG495" s="101"/>
      <c r="XH495" s="101"/>
      <c r="XI495" s="101"/>
      <c r="XJ495" s="101"/>
      <c r="XK495" s="101"/>
      <c r="XL495" s="101"/>
      <c r="XM495" s="101"/>
      <c r="XN495" s="101"/>
      <c r="XO495" s="101"/>
      <c r="XP495" s="101"/>
      <c r="XQ495" s="101"/>
      <c r="XR495" s="101"/>
      <c r="XS495" s="101"/>
      <c r="XT495" s="101"/>
      <c r="XU495" s="101"/>
      <c r="XV495" s="101"/>
      <c r="XW495" s="101"/>
      <c r="XX495" s="101"/>
      <c r="XY495" s="101"/>
      <c r="XZ495" s="101"/>
      <c r="YA495" s="101"/>
      <c r="YB495" s="101"/>
      <c r="YC495" s="101"/>
      <c r="YD495" s="101"/>
      <c r="YE495" s="101"/>
      <c r="YF495" s="101"/>
      <c r="YG495" s="101"/>
      <c r="YH495" s="101"/>
      <c r="YI495" s="101"/>
      <c r="YJ495" s="101"/>
      <c r="YK495" s="101"/>
      <c r="YL495" s="101"/>
      <c r="YM495" s="101"/>
      <c r="YN495" s="101"/>
      <c r="YO495" s="101"/>
      <c r="YP495" s="101"/>
      <c r="YQ495" s="101"/>
      <c r="YR495" s="101"/>
      <c r="YS495" s="101"/>
      <c r="YT495" s="101"/>
      <c r="YU495" s="101"/>
      <c r="YV495" s="101"/>
      <c r="YW495" s="101"/>
      <c r="YX495" s="101"/>
      <c r="YY495" s="101"/>
      <c r="YZ495" s="101"/>
      <c r="ZA495" s="101"/>
      <c r="ZB495" s="101"/>
      <c r="ZC495" s="101"/>
      <c r="ZD495" s="101"/>
      <c r="ZE495" s="101"/>
      <c r="ZF495" s="101"/>
      <c r="ZG495" s="101"/>
      <c r="ZH495" s="101"/>
      <c r="ZI495" s="101"/>
      <c r="ZJ495" s="101"/>
      <c r="ZK495" s="101"/>
      <c r="ZL495" s="101"/>
      <c r="ZM495" s="101"/>
      <c r="ZN495" s="101"/>
      <c r="ZO495" s="101"/>
      <c r="ZP495" s="101"/>
      <c r="ZQ495" s="101"/>
      <c r="ZR495" s="101"/>
      <c r="ZS495" s="101"/>
      <c r="ZT495" s="101"/>
      <c r="ZU495" s="101"/>
      <c r="ZV495" s="101"/>
      <c r="ZW495" s="101"/>
      <c r="ZX495" s="101"/>
      <c r="ZY495" s="101"/>
      <c r="ZZ495" s="101"/>
      <c r="AAA495" s="101"/>
      <c r="AAB495" s="101"/>
      <c r="AAC495" s="101"/>
      <c r="AAD495" s="101"/>
      <c r="AAE495" s="101"/>
      <c r="AAF495" s="101"/>
      <c r="AAG495" s="101"/>
      <c r="AAH495" s="101"/>
      <c r="AAI495" s="101"/>
      <c r="AAJ495" s="101"/>
      <c r="AAK495" s="101"/>
      <c r="AAL495" s="101"/>
      <c r="AAM495" s="101"/>
      <c r="AAN495" s="101"/>
      <c r="AAO495" s="101"/>
      <c r="AAP495" s="101"/>
      <c r="AAQ495" s="101"/>
      <c r="AAR495" s="101"/>
      <c r="AAS495" s="101"/>
      <c r="AAT495" s="101"/>
      <c r="AAU495" s="101"/>
      <c r="AAV495" s="101"/>
      <c r="AAW495" s="101"/>
      <c r="AAX495" s="101"/>
      <c r="AAY495" s="101"/>
      <c r="AAZ495" s="101"/>
      <c r="ABA495" s="101"/>
      <c r="ABB495" s="101"/>
      <c r="ABC495" s="101"/>
      <c r="ABD495" s="101"/>
      <c r="ABE495" s="101"/>
      <c r="ABF495" s="101"/>
      <c r="ABG495" s="101"/>
      <c r="ABH495" s="101"/>
      <c r="ABI495" s="101"/>
      <c r="ABJ495" s="101"/>
      <c r="ABK495" s="101"/>
      <c r="ABL495" s="101"/>
      <c r="ABM495" s="101"/>
      <c r="ABN495" s="101"/>
      <c r="ABO495" s="101"/>
      <c r="ABP495" s="101"/>
      <c r="ABQ495" s="101"/>
      <c r="ABR495" s="101"/>
      <c r="ABS495" s="101"/>
      <c r="ABT495" s="101"/>
      <c r="ABU495" s="101"/>
      <c r="ABV495" s="101"/>
      <c r="ABW495" s="101"/>
      <c r="ABX495" s="101"/>
      <c r="ABY495" s="101"/>
      <c r="ABZ495" s="101"/>
      <c r="ACA495" s="101"/>
      <c r="ACB495" s="101"/>
      <c r="ACC495" s="101"/>
      <c r="ACD495" s="101"/>
      <c r="ACE495" s="101"/>
      <c r="ACF495" s="101"/>
      <c r="ACG495" s="101"/>
      <c r="ACH495" s="101"/>
      <c r="ACI495" s="101"/>
      <c r="ACJ495" s="101"/>
      <c r="ACK495" s="101"/>
      <c r="ACL495" s="101"/>
      <c r="ACM495" s="101"/>
      <c r="ACN495" s="101"/>
      <c r="ACO495" s="101"/>
      <c r="ACP495" s="101"/>
      <c r="ACQ495" s="101"/>
      <c r="ACR495" s="101"/>
      <c r="ACS495" s="101"/>
      <c r="ACT495" s="101"/>
      <c r="ACU495" s="101"/>
      <c r="ACV495" s="101"/>
      <c r="ACW495" s="101"/>
      <c r="ACX495" s="101"/>
      <c r="ACY495" s="101"/>
      <c r="ACZ495" s="101"/>
      <c r="ADA495" s="101"/>
      <c r="ADB495" s="101"/>
      <c r="ADC495" s="101"/>
      <c r="ADD495" s="101"/>
      <c r="ADE495" s="101"/>
      <c r="ADF495" s="101"/>
      <c r="ADG495" s="101"/>
      <c r="ADH495" s="101"/>
      <c r="ADI495" s="101"/>
      <c r="ADJ495" s="101"/>
      <c r="ADK495" s="101"/>
      <c r="ADL495" s="101"/>
      <c r="ADM495" s="101"/>
      <c r="ADN495" s="101"/>
      <c r="ADO495" s="101"/>
      <c r="ADP495" s="101"/>
      <c r="ADQ495" s="101"/>
      <c r="ADR495" s="101"/>
      <c r="ADS495" s="101"/>
      <c r="ADT495" s="101"/>
      <c r="ADU495" s="101"/>
      <c r="ADV495" s="101"/>
      <c r="ADW495" s="101"/>
      <c r="ADX495" s="101"/>
      <c r="ADY495" s="101"/>
      <c r="ADZ495" s="101"/>
      <c r="AEA495" s="101"/>
      <c r="AEB495" s="101"/>
      <c r="AEC495" s="101"/>
      <c r="AED495" s="101"/>
      <c r="AEE495" s="101"/>
      <c r="AEF495" s="101"/>
      <c r="AEG495" s="101"/>
      <c r="AEH495" s="101"/>
      <c r="AEI495" s="101"/>
      <c r="AEJ495" s="101"/>
      <c r="AEK495" s="101"/>
      <c r="AEL495" s="101"/>
      <c r="AEM495" s="101"/>
      <c r="AEN495" s="101"/>
      <c r="AEO495" s="101"/>
      <c r="AEP495" s="101"/>
      <c r="AEQ495" s="101"/>
      <c r="AER495" s="101"/>
      <c r="AES495" s="101"/>
      <c r="AET495" s="101"/>
      <c r="AEU495" s="101"/>
      <c r="AEV495" s="101"/>
      <c r="AEW495" s="101"/>
      <c r="AEX495" s="101"/>
      <c r="AEY495" s="101"/>
      <c r="AEZ495" s="101"/>
      <c r="AFA495" s="101"/>
      <c r="AFB495" s="101"/>
      <c r="AFC495" s="101"/>
      <c r="AFD495" s="101"/>
      <c r="AFE495" s="101"/>
      <c r="AFF495" s="101"/>
      <c r="AFG495" s="101"/>
      <c r="AFH495" s="101"/>
      <c r="AFI495" s="101"/>
      <c r="AFJ495" s="101"/>
      <c r="AFK495" s="101"/>
      <c r="AFL495" s="101"/>
      <c r="AFM495" s="101"/>
      <c r="AFN495" s="101"/>
      <c r="AFO495" s="101"/>
      <c r="AFP495" s="101"/>
      <c r="AFQ495" s="101"/>
      <c r="AFR495" s="101"/>
      <c r="AFS495" s="101"/>
      <c r="AFT495" s="101"/>
      <c r="AFU495" s="101"/>
      <c r="AFV495" s="101"/>
      <c r="AFW495" s="101"/>
      <c r="AFX495" s="101"/>
      <c r="AFY495" s="101"/>
      <c r="AFZ495" s="101"/>
      <c r="AGA495" s="101"/>
      <c r="AGB495" s="101"/>
      <c r="AGC495" s="101"/>
      <c r="AGD495" s="101"/>
      <c r="AGE495" s="101"/>
      <c r="AGF495" s="101"/>
      <c r="AGG495" s="101"/>
      <c r="AGH495" s="101"/>
      <c r="AGI495" s="101"/>
      <c r="AGJ495" s="101"/>
      <c r="AGK495" s="101"/>
      <c r="AGL495" s="101"/>
      <c r="AGM495" s="101"/>
      <c r="AGN495" s="101"/>
      <c r="AGO495" s="101"/>
      <c r="AGP495" s="101"/>
      <c r="AGQ495" s="101"/>
      <c r="AGR495" s="101"/>
      <c r="AGS495" s="101"/>
      <c r="AGT495" s="101"/>
      <c r="AGU495" s="101"/>
      <c r="AGV495" s="101"/>
      <c r="AGW495" s="101"/>
      <c r="AGX495" s="101"/>
      <c r="AGY495" s="101"/>
      <c r="AGZ495" s="101"/>
      <c r="AHA495" s="101"/>
      <c r="AHB495" s="101"/>
      <c r="AHC495" s="101"/>
      <c r="AHD495" s="101"/>
      <c r="AHE495" s="101"/>
      <c r="AHF495" s="101"/>
      <c r="AHG495" s="101"/>
      <c r="AHH495" s="101"/>
      <c r="AHI495" s="101"/>
      <c r="AHJ495" s="101"/>
      <c r="AHK495" s="101"/>
      <c r="AHL495" s="101"/>
      <c r="AHM495" s="101"/>
      <c r="AHN495" s="101"/>
      <c r="AHO495" s="101"/>
      <c r="AHP495" s="101"/>
      <c r="AHQ495" s="101"/>
      <c r="AHR495" s="101"/>
      <c r="AHS495" s="101"/>
      <c r="AHT495" s="101"/>
      <c r="AHU495" s="101"/>
      <c r="AHV495" s="101"/>
      <c r="AHW495" s="101"/>
      <c r="AHX495" s="101"/>
      <c r="AHY495" s="101"/>
      <c r="AHZ495" s="101"/>
      <c r="AIA495" s="101"/>
      <c r="AIB495" s="101"/>
      <c r="AIC495" s="101"/>
      <c r="AID495" s="101"/>
      <c r="AIE495" s="101"/>
      <c r="AIF495" s="101"/>
      <c r="AIG495" s="101"/>
      <c r="AIH495" s="101"/>
      <c r="AII495" s="101"/>
      <c r="AIJ495" s="101"/>
      <c r="AIK495" s="101"/>
      <c r="AIL495" s="101"/>
      <c r="AIM495" s="101"/>
      <c r="AIN495" s="101"/>
      <c r="AIO495" s="101"/>
      <c r="AIP495" s="101"/>
      <c r="AIQ495" s="101"/>
      <c r="AIR495" s="101"/>
      <c r="AIS495" s="101"/>
      <c r="AIT495" s="101"/>
      <c r="AIU495" s="101"/>
      <c r="AIV495" s="101"/>
      <c r="AIW495" s="101"/>
      <c r="AIX495" s="101"/>
      <c r="AIY495" s="101"/>
      <c r="AIZ495" s="101"/>
      <c r="AJA495" s="101"/>
      <c r="AJB495" s="101"/>
      <c r="AJC495" s="101"/>
      <c r="AJD495" s="101"/>
      <c r="AJE495" s="101"/>
      <c r="AJF495" s="101"/>
      <c r="AJG495" s="101"/>
      <c r="AJH495" s="101"/>
      <c r="AJI495" s="101"/>
      <c r="AJJ495" s="101"/>
      <c r="AJK495" s="101"/>
      <c r="AJL495" s="101"/>
      <c r="AJM495" s="101"/>
      <c r="AJN495" s="101"/>
      <c r="AJO495" s="101"/>
      <c r="AJP495" s="101"/>
      <c r="AJQ495" s="101"/>
      <c r="AJR495" s="101"/>
      <c r="AJS495" s="101"/>
      <c r="AJT495" s="101"/>
      <c r="AJU495" s="101"/>
      <c r="AJV495" s="101"/>
      <c r="AJW495" s="101"/>
      <c r="AJX495" s="101"/>
      <c r="AJY495" s="101"/>
      <c r="AJZ495" s="101"/>
      <c r="AKA495" s="101"/>
      <c r="AKB495" s="101"/>
      <c r="AKC495" s="101"/>
      <c r="AKD495" s="101"/>
      <c r="AKE495" s="101"/>
      <c r="AKF495" s="101"/>
      <c r="AKG495" s="101"/>
      <c r="AKH495" s="101"/>
      <c r="AKI495" s="101"/>
      <c r="AKJ495" s="101"/>
      <c r="AKK495" s="101"/>
      <c r="AKL495" s="101"/>
      <c r="AKM495" s="101"/>
      <c r="AKN495" s="101"/>
      <c r="AKO495" s="101"/>
      <c r="AKP495" s="101"/>
      <c r="AKQ495" s="101"/>
      <c r="AKR495" s="101"/>
      <c r="AKS495" s="101"/>
      <c r="AKT495" s="101"/>
      <c r="AKU495" s="101"/>
      <c r="AKV495" s="101"/>
      <c r="AKW495" s="101"/>
      <c r="AKX495" s="101"/>
      <c r="AKY495" s="101"/>
      <c r="AKZ495" s="101"/>
      <c r="ALA495" s="101"/>
      <c r="ALB495" s="101"/>
      <c r="ALC495" s="101"/>
      <c r="ALD495" s="101"/>
      <c r="ALE495" s="101"/>
      <c r="ALF495" s="101"/>
      <c r="ALG495" s="101"/>
      <c r="ALH495" s="101"/>
      <c r="ALI495" s="101"/>
      <c r="ALJ495" s="101"/>
      <c r="ALK495" s="101"/>
      <c r="ALL495" s="101"/>
      <c r="ALM495" s="101"/>
      <c r="ALN495" s="101"/>
      <c r="ALO495" s="101"/>
      <c r="ALP495" s="101"/>
      <c r="ALQ495" s="101"/>
      <c r="ALR495" s="101"/>
      <c r="ALS495" s="101"/>
      <c r="ALT495" s="101"/>
      <c r="ALU495" s="101"/>
      <c r="ALV495" s="101"/>
      <c r="ALW495" s="101"/>
      <c r="ALX495" s="101"/>
      <c r="ALY495" s="101"/>
      <c r="ALZ495" s="101"/>
      <c r="AMA495" s="101"/>
      <c r="AMB495" s="101"/>
      <c r="AMC495" s="101"/>
      <c r="AMD495" s="101"/>
      <c r="AME495" s="101"/>
      <c r="AMF495" s="101"/>
      <c r="AMG495" s="101"/>
      <c r="AMH495" s="101"/>
      <c r="AMI495" s="101"/>
      <c r="AMJ495" s="101"/>
      <c r="AMK495" s="101"/>
    </row>
    <row r="496" spans="1:1025" s="102" customFormat="1" ht="27.75" customHeight="1" thickBot="1" x14ac:dyDescent="0.3">
      <c r="A496" s="114"/>
      <c r="B496" s="115"/>
      <c r="C496" s="116" t="s">
        <v>57</v>
      </c>
      <c r="D496" s="116"/>
      <c r="E496" s="116"/>
      <c r="F496" s="111" t="s">
        <v>991</v>
      </c>
      <c r="G496" s="111"/>
      <c r="H496" s="117">
        <f>+H487+H495</f>
        <v>0</v>
      </c>
      <c r="I496" s="101"/>
      <c r="J496" s="109"/>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1"/>
      <c r="AN496" s="101"/>
      <c r="AO496" s="101"/>
      <c r="AP496" s="101"/>
      <c r="AQ496" s="101"/>
      <c r="AR496" s="101"/>
      <c r="AS496" s="101"/>
      <c r="AT496" s="101"/>
      <c r="AU496" s="101"/>
      <c r="AV496" s="101"/>
      <c r="AW496" s="101"/>
      <c r="AX496" s="101"/>
      <c r="AY496" s="101"/>
      <c r="AZ496" s="101"/>
      <c r="BA496" s="101"/>
      <c r="BB496" s="101"/>
      <c r="BC496" s="101"/>
      <c r="BD496" s="101"/>
      <c r="BE496" s="101"/>
      <c r="BF496" s="101"/>
      <c r="BG496" s="101"/>
      <c r="BH496" s="101"/>
      <c r="BI496" s="101"/>
      <c r="BJ496" s="101"/>
      <c r="BK496" s="101"/>
      <c r="BL496" s="101"/>
      <c r="BM496" s="101"/>
      <c r="BN496" s="101"/>
      <c r="BO496" s="101"/>
      <c r="BP496" s="101"/>
      <c r="BQ496" s="101"/>
      <c r="BR496" s="101"/>
      <c r="BS496" s="101"/>
      <c r="BT496" s="101"/>
      <c r="BU496" s="101"/>
      <c r="BV496" s="101"/>
      <c r="BW496" s="101"/>
      <c r="BX496" s="101"/>
      <c r="BY496" s="101"/>
      <c r="BZ496" s="101"/>
      <c r="CA496" s="101"/>
      <c r="CB496" s="101"/>
      <c r="CC496" s="101"/>
      <c r="CD496" s="101"/>
      <c r="CE496" s="101"/>
      <c r="CF496" s="101"/>
      <c r="CG496" s="101"/>
      <c r="CH496" s="101"/>
      <c r="CI496" s="101"/>
      <c r="CJ496" s="101"/>
      <c r="CK496" s="101"/>
      <c r="CL496" s="101"/>
      <c r="CM496" s="101"/>
      <c r="CN496" s="101"/>
      <c r="CO496" s="101"/>
      <c r="CP496" s="101"/>
      <c r="CQ496" s="101"/>
      <c r="CR496" s="101"/>
      <c r="CS496" s="101"/>
      <c r="CT496" s="101"/>
      <c r="CU496" s="101"/>
      <c r="CV496" s="101"/>
      <c r="CW496" s="101"/>
      <c r="CX496" s="101"/>
      <c r="CY496" s="101"/>
      <c r="CZ496" s="101"/>
      <c r="DA496" s="101"/>
      <c r="DB496" s="101"/>
      <c r="DC496" s="101"/>
      <c r="DD496" s="101"/>
      <c r="DE496" s="101"/>
      <c r="DF496" s="101"/>
      <c r="DG496" s="101"/>
      <c r="DH496" s="101"/>
      <c r="DI496" s="101"/>
      <c r="DJ496" s="101"/>
      <c r="DK496" s="101"/>
      <c r="DL496" s="101"/>
      <c r="DM496" s="101"/>
      <c r="DN496" s="101"/>
      <c r="DO496" s="101"/>
      <c r="DP496" s="101"/>
      <c r="DQ496" s="101"/>
      <c r="DR496" s="101"/>
      <c r="DS496" s="101"/>
      <c r="DT496" s="101"/>
      <c r="DU496" s="101"/>
      <c r="DV496" s="101"/>
      <c r="DW496" s="101"/>
      <c r="DX496" s="101"/>
      <c r="DY496" s="101"/>
      <c r="DZ496" s="101"/>
      <c r="EA496" s="101"/>
      <c r="EB496" s="101"/>
      <c r="EC496" s="101"/>
      <c r="ED496" s="101"/>
      <c r="EE496" s="101"/>
      <c r="EF496" s="101"/>
      <c r="EG496" s="101"/>
      <c r="EH496" s="101"/>
      <c r="EI496" s="101"/>
      <c r="EJ496" s="101"/>
      <c r="EK496" s="101"/>
      <c r="EL496" s="101"/>
      <c r="EM496" s="101"/>
      <c r="EN496" s="101"/>
      <c r="EO496" s="101"/>
      <c r="EP496" s="101"/>
      <c r="EQ496" s="101"/>
      <c r="ER496" s="101"/>
      <c r="ES496" s="101"/>
      <c r="ET496" s="101"/>
      <c r="EU496" s="101"/>
      <c r="EV496" s="101"/>
      <c r="EW496" s="101"/>
      <c r="EX496" s="101"/>
      <c r="EY496" s="101"/>
      <c r="EZ496" s="101"/>
      <c r="FA496" s="101"/>
      <c r="FB496" s="101"/>
      <c r="FC496" s="101"/>
      <c r="FD496" s="101"/>
      <c r="FE496" s="101"/>
      <c r="FF496" s="101"/>
      <c r="FG496" s="101"/>
      <c r="FH496" s="101"/>
      <c r="FI496" s="101"/>
      <c r="FJ496" s="101"/>
      <c r="FK496" s="101"/>
      <c r="FL496" s="101"/>
      <c r="FM496" s="101"/>
      <c r="FN496" s="101"/>
      <c r="FO496" s="101"/>
      <c r="FP496" s="101"/>
      <c r="FQ496" s="101"/>
      <c r="FR496" s="101"/>
      <c r="FS496" s="101"/>
      <c r="FT496" s="101"/>
      <c r="FU496" s="101"/>
      <c r="FV496" s="101"/>
      <c r="FW496" s="101"/>
      <c r="FX496" s="101"/>
      <c r="FY496" s="101"/>
      <c r="FZ496" s="101"/>
      <c r="GA496" s="101"/>
      <c r="GB496" s="101"/>
      <c r="GC496" s="101"/>
      <c r="GD496" s="101"/>
      <c r="GE496" s="101"/>
      <c r="GF496" s="101"/>
      <c r="GG496" s="101"/>
      <c r="GH496" s="101"/>
      <c r="GI496" s="101"/>
      <c r="GJ496" s="101"/>
      <c r="GK496" s="101"/>
      <c r="GL496" s="101"/>
      <c r="GM496" s="101"/>
      <c r="GN496" s="101"/>
      <c r="GO496" s="101"/>
      <c r="GP496" s="101"/>
      <c r="GQ496" s="101"/>
      <c r="GR496" s="101"/>
      <c r="GS496" s="101"/>
      <c r="GT496" s="101"/>
      <c r="GU496" s="101"/>
      <c r="GV496" s="101"/>
      <c r="GW496" s="101"/>
      <c r="GX496" s="101"/>
      <c r="GY496" s="101"/>
      <c r="GZ496" s="101"/>
      <c r="HA496" s="101"/>
      <c r="HB496" s="101"/>
      <c r="HC496" s="101"/>
      <c r="HD496" s="101"/>
      <c r="HE496" s="101"/>
      <c r="HF496" s="101"/>
      <c r="HG496" s="101"/>
      <c r="HH496" s="101"/>
      <c r="HI496" s="101"/>
      <c r="HJ496" s="101"/>
      <c r="HK496" s="101"/>
      <c r="HL496" s="101"/>
      <c r="HM496" s="101"/>
      <c r="HN496" s="101"/>
      <c r="HO496" s="101"/>
      <c r="HP496" s="101"/>
      <c r="HQ496" s="101"/>
      <c r="HR496" s="101"/>
      <c r="HS496" s="101"/>
      <c r="HT496" s="101"/>
      <c r="HU496" s="101"/>
      <c r="HV496" s="101"/>
      <c r="HW496" s="101"/>
      <c r="HX496" s="101"/>
      <c r="HY496" s="101"/>
      <c r="HZ496" s="101"/>
      <c r="IA496" s="101"/>
      <c r="IB496" s="101"/>
      <c r="IC496" s="101"/>
      <c r="ID496" s="101"/>
      <c r="IE496" s="101"/>
      <c r="IF496" s="101"/>
      <c r="IG496" s="101"/>
      <c r="IH496" s="101"/>
      <c r="II496" s="101"/>
      <c r="IJ496" s="101"/>
      <c r="IK496" s="101"/>
      <c r="IL496" s="101"/>
      <c r="IM496" s="101"/>
      <c r="IN496" s="101"/>
      <c r="IO496" s="101"/>
      <c r="IP496" s="101"/>
      <c r="IQ496" s="101"/>
      <c r="IR496" s="101"/>
      <c r="IS496" s="101"/>
      <c r="IT496" s="101"/>
      <c r="IU496" s="101"/>
      <c r="IV496" s="101"/>
      <c r="IW496" s="101"/>
      <c r="IX496" s="101"/>
      <c r="IY496" s="101"/>
      <c r="IZ496" s="101"/>
      <c r="JA496" s="101"/>
      <c r="JB496" s="101"/>
      <c r="JC496" s="101"/>
      <c r="JD496" s="101"/>
      <c r="JE496" s="101"/>
      <c r="JF496" s="101"/>
      <c r="JG496" s="101"/>
      <c r="JH496" s="101"/>
      <c r="JI496" s="101"/>
      <c r="JJ496" s="101"/>
      <c r="JK496" s="101"/>
      <c r="JL496" s="101"/>
      <c r="JM496" s="101"/>
      <c r="JN496" s="101"/>
      <c r="JO496" s="101"/>
      <c r="JP496" s="101"/>
      <c r="JQ496" s="101"/>
      <c r="JR496" s="101"/>
      <c r="JS496" s="101"/>
      <c r="JT496" s="101"/>
      <c r="JU496" s="101"/>
      <c r="JV496" s="101"/>
      <c r="JW496" s="101"/>
      <c r="JX496" s="101"/>
      <c r="JY496" s="101"/>
      <c r="JZ496" s="101"/>
      <c r="KA496" s="101"/>
      <c r="KB496" s="101"/>
      <c r="KC496" s="101"/>
      <c r="KD496" s="101"/>
      <c r="KE496" s="101"/>
      <c r="KF496" s="101"/>
      <c r="KG496" s="101"/>
      <c r="KH496" s="101"/>
      <c r="KI496" s="101"/>
      <c r="KJ496" s="101"/>
      <c r="KK496" s="101"/>
      <c r="KL496" s="101"/>
      <c r="KM496" s="101"/>
      <c r="KN496" s="101"/>
      <c r="KO496" s="101"/>
      <c r="KP496" s="101"/>
      <c r="KQ496" s="101"/>
      <c r="KR496" s="101"/>
      <c r="KS496" s="101"/>
      <c r="KT496" s="101"/>
      <c r="KU496" s="101"/>
      <c r="KV496" s="101"/>
      <c r="KW496" s="101"/>
      <c r="KX496" s="101"/>
      <c r="KY496" s="101"/>
      <c r="KZ496" s="101"/>
      <c r="LA496" s="101"/>
      <c r="LB496" s="101"/>
      <c r="LC496" s="101"/>
      <c r="LD496" s="101"/>
      <c r="LE496" s="101"/>
      <c r="LF496" s="101"/>
      <c r="LG496" s="101"/>
      <c r="LH496" s="101"/>
      <c r="LI496" s="101"/>
      <c r="LJ496" s="101"/>
      <c r="LK496" s="101"/>
      <c r="LL496" s="101"/>
      <c r="LM496" s="101"/>
      <c r="LN496" s="101"/>
      <c r="LO496" s="101"/>
      <c r="LP496" s="101"/>
      <c r="LQ496" s="101"/>
      <c r="LR496" s="101"/>
      <c r="LS496" s="101"/>
      <c r="LT496" s="101"/>
      <c r="LU496" s="101"/>
      <c r="LV496" s="101"/>
      <c r="LW496" s="101"/>
      <c r="LX496" s="101"/>
      <c r="LY496" s="101"/>
      <c r="LZ496" s="101"/>
      <c r="MA496" s="101"/>
      <c r="MB496" s="101"/>
      <c r="MC496" s="101"/>
      <c r="MD496" s="101"/>
      <c r="ME496" s="101"/>
      <c r="MF496" s="101"/>
      <c r="MG496" s="101"/>
      <c r="MH496" s="101"/>
      <c r="MI496" s="101"/>
      <c r="MJ496" s="101"/>
      <c r="MK496" s="101"/>
      <c r="ML496" s="101"/>
      <c r="MM496" s="101"/>
      <c r="MN496" s="101"/>
      <c r="MO496" s="101"/>
      <c r="MP496" s="101"/>
      <c r="MQ496" s="101"/>
      <c r="MR496" s="101"/>
      <c r="MS496" s="101"/>
      <c r="MT496" s="101"/>
      <c r="MU496" s="101"/>
      <c r="MV496" s="101"/>
      <c r="MW496" s="101"/>
      <c r="MX496" s="101"/>
      <c r="MY496" s="101"/>
      <c r="MZ496" s="101"/>
      <c r="NA496" s="101"/>
      <c r="NB496" s="101"/>
      <c r="NC496" s="101"/>
      <c r="ND496" s="101"/>
      <c r="NE496" s="101"/>
      <c r="NF496" s="101"/>
      <c r="NG496" s="101"/>
      <c r="NH496" s="101"/>
      <c r="NI496" s="101"/>
      <c r="NJ496" s="101"/>
      <c r="NK496" s="101"/>
      <c r="NL496" s="101"/>
      <c r="NM496" s="101"/>
      <c r="NN496" s="101"/>
      <c r="NO496" s="101"/>
      <c r="NP496" s="101"/>
      <c r="NQ496" s="101"/>
      <c r="NR496" s="101"/>
      <c r="NS496" s="101"/>
      <c r="NT496" s="101"/>
      <c r="NU496" s="101"/>
      <c r="NV496" s="101"/>
      <c r="NW496" s="101"/>
      <c r="NX496" s="101"/>
      <c r="NY496" s="101"/>
      <c r="NZ496" s="101"/>
      <c r="OA496" s="101"/>
      <c r="OB496" s="101"/>
      <c r="OC496" s="101"/>
      <c r="OD496" s="101"/>
      <c r="OE496" s="101"/>
      <c r="OF496" s="101"/>
      <c r="OG496" s="101"/>
      <c r="OH496" s="101"/>
      <c r="OI496" s="101"/>
      <c r="OJ496" s="101"/>
      <c r="OK496" s="101"/>
      <c r="OL496" s="101"/>
      <c r="OM496" s="101"/>
      <c r="ON496" s="101"/>
      <c r="OO496" s="101"/>
      <c r="OP496" s="101"/>
      <c r="OQ496" s="101"/>
      <c r="OR496" s="101"/>
      <c r="OS496" s="101"/>
      <c r="OT496" s="101"/>
      <c r="OU496" s="101"/>
      <c r="OV496" s="101"/>
      <c r="OW496" s="101"/>
      <c r="OX496" s="101"/>
      <c r="OY496" s="101"/>
      <c r="OZ496" s="101"/>
      <c r="PA496" s="101"/>
      <c r="PB496" s="101"/>
      <c r="PC496" s="101"/>
      <c r="PD496" s="101"/>
      <c r="PE496" s="101"/>
      <c r="PF496" s="101"/>
      <c r="PG496" s="101"/>
      <c r="PH496" s="101"/>
      <c r="PI496" s="101"/>
      <c r="PJ496" s="101"/>
      <c r="PK496" s="101"/>
      <c r="PL496" s="101"/>
      <c r="PM496" s="101"/>
      <c r="PN496" s="101"/>
      <c r="PO496" s="101"/>
      <c r="PP496" s="101"/>
      <c r="PQ496" s="101"/>
      <c r="PR496" s="101"/>
      <c r="PS496" s="101"/>
      <c r="PT496" s="101"/>
      <c r="PU496" s="101"/>
      <c r="PV496" s="101"/>
      <c r="PW496" s="101"/>
      <c r="PX496" s="101"/>
      <c r="PY496" s="101"/>
      <c r="PZ496" s="101"/>
      <c r="QA496" s="101"/>
      <c r="QB496" s="101"/>
      <c r="QC496" s="101"/>
      <c r="QD496" s="101"/>
      <c r="QE496" s="101"/>
      <c r="QF496" s="101"/>
      <c r="QG496" s="101"/>
      <c r="QH496" s="101"/>
      <c r="QI496" s="101"/>
      <c r="QJ496" s="101"/>
      <c r="QK496" s="101"/>
      <c r="QL496" s="101"/>
      <c r="QM496" s="101"/>
      <c r="QN496" s="101"/>
      <c r="QO496" s="101"/>
      <c r="QP496" s="101"/>
      <c r="QQ496" s="101"/>
      <c r="QR496" s="101"/>
      <c r="QS496" s="101"/>
      <c r="QT496" s="101"/>
      <c r="QU496" s="101"/>
      <c r="QV496" s="101"/>
      <c r="QW496" s="101"/>
      <c r="QX496" s="101"/>
      <c r="QY496" s="101"/>
      <c r="QZ496" s="101"/>
      <c r="RA496" s="101"/>
      <c r="RB496" s="101"/>
      <c r="RC496" s="101"/>
      <c r="RD496" s="101"/>
      <c r="RE496" s="101"/>
      <c r="RF496" s="101"/>
      <c r="RG496" s="101"/>
      <c r="RH496" s="101"/>
      <c r="RI496" s="101"/>
      <c r="RJ496" s="101"/>
      <c r="RK496" s="101"/>
      <c r="RL496" s="101"/>
      <c r="RM496" s="101"/>
      <c r="RN496" s="101"/>
      <c r="RO496" s="101"/>
      <c r="RP496" s="101"/>
      <c r="RQ496" s="101"/>
      <c r="RR496" s="101"/>
      <c r="RS496" s="101"/>
      <c r="RT496" s="101"/>
      <c r="RU496" s="101"/>
      <c r="RV496" s="101"/>
      <c r="RW496" s="101"/>
      <c r="RX496" s="101"/>
      <c r="RY496" s="101"/>
      <c r="RZ496" s="101"/>
      <c r="SA496" s="101"/>
      <c r="SB496" s="101"/>
      <c r="SC496" s="101"/>
      <c r="SD496" s="101"/>
      <c r="SE496" s="101"/>
      <c r="SF496" s="101"/>
      <c r="SG496" s="101"/>
      <c r="SH496" s="101"/>
      <c r="SI496" s="101"/>
      <c r="SJ496" s="101"/>
      <c r="SK496" s="101"/>
      <c r="SL496" s="101"/>
      <c r="SM496" s="101"/>
      <c r="SN496" s="101"/>
      <c r="SO496" s="101"/>
      <c r="SP496" s="101"/>
      <c r="SQ496" s="101"/>
      <c r="SR496" s="101"/>
      <c r="SS496" s="101"/>
      <c r="ST496" s="101"/>
      <c r="SU496" s="101"/>
      <c r="SV496" s="101"/>
      <c r="SW496" s="101"/>
      <c r="SX496" s="101"/>
      <c r="SY496" s="101"/>
      <c r="SZ496" s="101"/>
      <c r="TA496" s="101"/>
      <c r="TB496" s="101"/>
      <c r="TC496" s="101"/>
      <c r="TD496" s="101"/>
      <c r="TE496" s="101"/>
      <c r="TF496" s="101"/>
      <c r="TG496" s="101"/>
      <c r="TH496" s="101"/>
      <c r="TI496" s="101"/>
      <c r="TJ496" s="101"/>
      <c r="TK496" s="101"/>
      <c r="TL496" s="101"/>
      <c r="TM496" s="101"/>
      <c r="TN496" s="101"/>
      <c r="TO496" s="101"/>
      <c r="TP496" s="101"/>
      <c r="TQ496" s="101"/>
      <c r="TR496" s="101"/>
      <c r="TS496" s="101"/>
      <c r="TT496" s="101"/>
      <c r="TU496" s="101"/>
      <c r="TV496" s="101"/>
      <c r="TW496" s="101"/>
      <c r="TX496" s="101"/>
      <c r="TY496" s="101"/>
      <c r="TZ496" s="101"/>
      <c r="UA496" s="101"/>
      <c r="UB496" s="101"/>
      <c r="UC496" s="101"/>
      <c r="UD496" s="101"/>
      <c r="UE496" s="101"/>
      <c r="UF496" s="101"/>
      <c r="UG496" s="101"/>
      <c r="UH496" s="101"/>
      <c r="UI496" s="101"/>
      <c r="UJ496" s="101"/>
      <c r="UK496" s="101"/>
      <c r="UL496" s="101"/>
      <c r="UM496" s="101"/>
      <c r="UN496" s="101"/>
      <c r="UO496" s="101"/>
      <c r="UP496" s="101"/>
      <c r="UQ496" s="101"/>
      <c r="UR496" s="101"/>
      <c r="US496" s="101"/>
      <c r="UT496" s="101"/>
      <c r="UU496" s="101"/>
      <c r="UV496" s="101"/>
      <c r="UW496" s="101"/>
      <c r="UX496" s="101"/>
      <c r="UY496" s="101"/>
      <c r="UZ496" s="101"/>
      <c r="VA496" s="101"/>
      <c r="VB496" s="101"/>
      <c r="VC496" s="101"/>
      <c r="VD496" s="101"/>
      <c r="VE496" s="101"/>
      <c r="VF496" s="101"/>
      <c r="VG496" s="101"/>
      <c r="VH496" s="101"/>
      <c r="VI496" s="101"/>
      <c r="VJ496" s="101"/>
      <c r="VK496" s="101"/>
      <c r="VL496" s="101"/>
      <c r="VM496" s="101"/>
      <c r="VN496" s="101"/>
      <c r="VO496" s="101"/>
      <c r="VP496" s="101"/>
      <c r="VQ496" s="101"/>
      <c r="VR496" s="101"/>
      <c r="VS496" s="101"/>
      <c r="VT496" s="101"/>
      <c r="VU496" s="101"/>
      <c r="VV496" s="101"/>
      <c r="VW496" s="101"/>
      <c r="VX496" s="101"/>
      <c r="VY496" s="101"/>
      <c r="VZ496" s="101"/>
      <c r="WA496" s="101"/>
      <c r="WB496" s="101"/>
      <c r="WC496" s="101"/>
      <c r="WD496" s="101"/>
      <c r="WE496" s="101"/>
      <c r="WF496" s="101"/>
      <c r="WG496" s="101"/>
      <c r="WH496" s="101"/>
      <c r="WI496" s="101"/>
      <c r="WJ496" s="101"/>
      <c r="WK496" s="101"/>
      <c r="WL496" s="101"/>
      <c r="WM496" s="101"/>
      <c r="WN496" s="101"/>
      <c r="WO496" s="101"/>
      <c r="WP496" s="101"/>
      <c r="WQ496" s="101"/>
      <c r="WR496" s="101"/>
      <c r="WS496" s="101"/>
      <c r="WT496" s="101"/>
      <c r="WU496" s="101"/>
      <c r="WV496" s="101"/>
      <c r="WW496" s="101"/>
      <c r="WX496" s="101"/>
      <c r="WY496" s="101"/>
      <c r="WZ496" s="101"/>
      <c r="XA496" s="101"/>
      <c r="XB496" s="101"/>
      <c r="XC496" s="101"/>
      <c r="XD496" s="101"/>
      <c r="XE496" s="101"/>
      <c r="XF496" s="101"/>
      <c r="XG496" s="101"/>
      <c r="XH496" s="101"/>
      <c r="XI496" s="101"/>
      <c r="XJ496" s="101"/>
      <c r="XK496" s="101"/>
      <c r="XL496" s="101"/>
      <c r="XM496" s="101"/>
      <c r="XN496" s="101"/>
      <c r="XO496" s="101"/>
      <c r="XP496" s="101"/>
      <c r="XQ496" s="101"/>
      <c r="XR496" s="101"/>
      <c r="XS496" s="101"/>
      <c r="XT496" s="101"/>
      <c r="XU496" s="101"/>
      <c r="XV496" s="101"/>
      <c r="XW496" s="101"/>
      <c r="XX496" s="101"/>
      <c r="XY496" s="101"/>
      <c r="XZ496" s="101"/>
      <c r="YA496" s="101"/>
      <c r="YB496" s="101"/>
      <c r="YC496" s="101"/>
      <c r="YD496" s="101"/>
      <c r="YE496" s="101"/>
      <c r="YF496" s="101"/>
      <c r="YG496" s="101"/>
      <c r="YH496" s="101"/>
      <c r="YI496" s="101"/>
      <c r="YJ496" s="101"/>
      <c r="YK496" s="101"/>
      <c r="YL496" s="101"/>
      <c r="YM496" s="101"/>
      <c r="YN496" s="101"/>
      <c r="YO496" s="101"/>
      <c r="YP496" s="101"/>
      <c r="YQ496" s="101"/>
      <c r="YR496" s="101"/>
      <c r="YS496" s="101"/>
      <c r="YT496" s="101"/>
      <c r="YU496" s="101"/>
      <c r="YV496" s="101"/>
      <c r="YW496" s="101"/>
      <c r="YX496" s="101"/>
      <c r="YY496" s="101"/>
      <c r="YZ496" s="101"/>
      <c r="ZA496" s="101"/>
      <c r="ZB496" s="101"/>
      <c r="ZC496" s="101"/>
      <c r="ZD496" s="101"/>
      <c r="ZE496" s="101"/>
      <c r="ZF496" s="101"/>
      <c r="ZG496" s="101"/>
      <c r="ZH496" s="101"/>
      <c r="ZI496" s="101"/>
      <c r="ZJ496" s="101"/>
      <c r="ZK496" s="101"/>
      <c r="ZL496" s="101"/>
      <c r="ZM496" s="101"/>
      <c r="ZN496" s="101"/>
      <c r="ZO496" s="101"/>
      <c r="ZP496" s="101"/>
      <c r="ZQ496" s="101"/>
      <c r="ZR496" s="101"/>
      <c r="ZS496" s="101"/>
      <c r="ZT496" s="101"/>
      <c r="ZU496" s="101"/>
      <c r="ZV496" s="101"/>
      <c r="ZW496" s="101"/>
      <c r="ZX496" s="101"/>
      <c r="ZY496" s="101"/>
      <c r="ZZ496" s="101"/>
      <c r="AAA496" s="101"/>
      <c r="AAB496" s="101"/>
      <c r="AAC496" s="101"/>
      <c r="AAD496" s="101"/>
      <c r="AAE496" s="101"/>
      <c r="AAF496" s="101"/>
      <c r="AAG496" s="101"/>
      <c r="AAH496" s="101"/>
      <c r="AAI496" s="101"/>
      <c r="AAJ496" s="101"/>
      <c r="AAK496" s="101"/>
      <c r="AAL496" s="101"/>
      <c r="AAM496" s="101"/>
      <c r="AAN496" s="101"/>
      <c r="AAO496" s="101"/>
      <c r="AAP496" s="101"/>
      <c r="AAQ496" s="101"/>
      <c r="AAR496" s="101"/>
      <c r="AAS496" s="101"/>
      <c r="AAT496" s="101"/>
      <c r="AAU496" s="101"/>
      <c r="AAV496" s="101"/>
      <c r="AAW496" s="101"/>
      <c r="AAX496" s="101"/>
      <c r="AAY496" s="101"/>
      <c r="AAZ496" s="101"/>
      <c r="ABA496" s="101"/>
      <c r="ABB496" s="101"/>
      <c r="ABC496" s="101"/>
      <c r="ABD496" s="101"/>
      <c r="ABE496" s="101"/>
      <c r="ABF496" s="101"/>
      <c r="ABG496" s="101"/>
      <c r="ABH496" s="101"/>
      <c r="ABI496" s="101"/>
      <c r="ABJ496" s="101"/>
      <c r="ABK496" s="101"/>
      <c r="ABL496" s="101"/>
      <c r="ABM496" s="101"/>
      <c r="ABN496" s="101"/>
      <c r="ABO496" s="101"/>
      <c r="ABP496" s="101"/>
      <c r="ABQ496" s="101"/>
      <c r="ABR496" s="101"/>
      <c r="ABS496" s="101"/>
      <c r="ABT496" s="101"/>
      <c r="ABU496" s="101"/>
      <c r="ABV496" s="101"/>
      <c r="ABW496" s="101"/>
      <c r="ABX496" s="101"/>
      <c r="ABY496" s="101"/>
      <c r="ABZ496" s="101"/>
      <c r="ACA496" s="101"/>
      <c r="ACB496" s="101"/>
      <c r="ACC496" s="101"/>
      <c r="ACD496" s="101"/>
      <c r="ACE496" s="101"/>
      <c r="ACF496" s="101"/>
      <c r="ACG496" s="101"/>
      <c r="ACH496" s="101"/>
      <c r="ACI496" s="101"/>
      <c r="ACJ496" s="101"/>
      <c r="ACK496" s="101"/>
      <c r="ACL496" s="101"/>
      <c r="ACM496" s="101"/>
      <c r="ACN496" s="101"/>
      <c r="ACO496" s="101"/>
      <c r="ACP496" s="101"/>
      <c r="ACQ496" s="101"/>
      <c r="ACR496" s="101"/>
      <c r="ACS496" s="101"/>
      <c r="ACT496" s="101"/>
      <c r="ACU496" s="101"/>
      <c r="ACV496" s="101"/>
      <c r="ACW496" s="101"/>
      <c r="ACX496" s="101"/>
      <c r="ACY496" s="101"/>
      <c r="ACZ496" s="101"/>
      <c r="ADA496" s="101"/>
      <c r="ADB496" s="101"/>
      <c r="ADC496" s="101"/>
      <c r="ADD496" s="101"/>
      <c r="ADE496" s="101"/>
      <c r="ADF496" s="101"/>
      <c r="ADG496" s="101"/>
      <c r="ADH496" s="101"/>
      <c r="ADI496" s="101"/>
      <c r="ADJ496" s="101"/>
      <c r="ADK496" s="101"/>
      <c r="ADL496" s="101"/>
      <c r="ADM496" s="101"/>
      <c r="ADN496" s="101"/>
      <c r="ADO496" s="101"/>
      <c r="ADP496" s="101"/>
      <c r="ADQ496" s="101"/>
      <c r="ADR496" s="101"/>
      <c r="ADS496" s="101"/>
      <c r="ADT496" s="101"/>
      <c r="ADU496" s="101"/>
      <c r="ADV496" s="101"/>
      <c r="ADW496" s="101"/>
      <c r="ADX496" s="101"/>
      <c r="ADY496" s="101"/>
      <c r="ADZ496" s="101"/>
      <c r="AEA496" s="101"/>
      <c r="AEB496" s="101"/>
      <c r="AEC496" s="101"/>
      <c r="AED496" s="101"/>
      <c r="AEE496" s="101"/>
      <c r="AEF496" s="101"/>
      <c r="AEG496" s="101"/>
      <c r="AEH496" s="101"/>
      <c r="AEI496" s="101"/>
      <c r="AEJ496" s="101"/>
      <c r="AEK496" s="101"/>
      <c r="AEL496" s="101"/>
      <c r="AEM496" s="101"/>
      <c r="AEN496" s="101"/>
      <c r="AEO496" s="101"/>
      <c r="AEP496" s="101"/>
      <c r="AEQ496" s="101"/>
      <c r="AER496" s="101"/>
      <c r="AES496" s="101"/>
      <c r="AET496" s="101"/>
      <c r="AEU496" s="101"/>
      <c r="AEV496" s="101"/>
      <c r="AEW496" s="101"/>
      <c r="AEX496" s="101"/>
      <c r="AEY496" s="101"/>
      <c r="AEZ496" s="101"/>
      <c r="AFA496" s="101"/>
      <c r="AFB496" s="101"/>
      <c r="AFC496" s="101"/>
      <c r="AFD496" s="101"/>
      <c r="AFE496" s="101"/>
      <c r="AFF496" s="101"/>
      <c r="AFG496" s="101"/>
      <c r="AFH496" s="101"/>
      <c r="AFI496" s="101"/>
      <c r="AFJ496" s="101"/>
      <c r="AFK496" s="101"/>
      <c r="AFL496" s="101"/>
      <c r="AFM496" s="101"/>
      <c r="AFN496" s="101"/>
      <c r="AFO496" s="101"/>
      <c r="AFP496" s="101"/>
      <c r="AFQ496" s="101"/>
      <c r="AFR496" s="101"/>
      <c r="AFS496" s="101"/>
      <c r="AFT496" s="101"/>
      <c r="AFU496" s="101"/>
      <c r="AFV496" s="101"/>
      <c r="AFW496" s="101"/>
      <c r="AFX496" s="101"/>
      <c r="AFY496" s="101"/>
      <c r="AFZ496" s="101"/>
      <c r="AGA496" s="101"/>
      <c r="AGB496" s="101"/>
      <c r="AGC496" s="101"/>
      <c r="AGD496" s="101"/>
      <c r="AGE496" s="101"/>
      <c r="AGF496" s="101"/>
      <c r="AGG496" s="101"/>
      <c r="AGH496" s="101"/>
      <c r="AGI496" s="101"/>
      <c r="AGJ496" s="101"/>
      <c r="AGK496" s="101"/>
      <c r="AGL496" s="101"/>
      <c r="AGM496" s="101"/>
      <c r="AGN496" s="101"/>
      <c r="AGO496" s="101"/>
      <c r="AGP496" s="101"/>
      <c r="AGQ496" s="101"/>
      <c r="AGR496" s="101"/>
      <c r="AGS496" s="101"/>
      <c r="AGT496" s="101"/>
      <c r="AGU496" s="101"/>
      <c r="AGV496" s="101"/>
      <c r="AGW496" s="101"/>
      <c r="AGX496" s="101"/>
      <c r="AGY496" s="101"/>
      <c r="AGZ496" s="101"/>
      <c r="AHA496" s="101"/>
      <c r="AHB496" s="101"/>
      <c r="AHC496" s="101"/>
      <c r="AHD496" s="101"/>
      <c r="AHE496" s="101"/>
      <c r="AHF496" s="101"/>
      <c r="AHG496" s="101"/>
      <c r="AHH496" s="101"/>
      <c r="AHI496" s="101"/>
      <c r="AHJ496" s="101"/>
      <c r="AHK496" s="101"/>
      <c r="AHL496" s="101"/>
      <c r="AHM496" s="101"/>
      <c r="AHN496" s="101"/>
      <c r="AHO496" s="101"/>
      <c r="AHP496" s="101"/>
      <c r="AHQ496" s="101"/>
      <c r="AHR496" s="101"/>
      <c r="AHS496" s="101"/>
      <c r="AHT496" s="101"/>
      <c r="AHU496" s="101"/>
      <c r="AHV496" s="101"/>
      <c r="AHW496" s="101"/>
      <c r="AHX496" s="101"/>
      <c r="AHY496" s="101"/>
      <c r="AHZ496" s="101"/>
      <c r="AIA496" s="101"/>
      <c r="AIB496" s="101"/>
      <c r="AIC496" s="101"/>
      <c r="AID496" s="101"/>
      <c r="AIE496" s="101"/>
      <c r="AIF496" s="101"/>
      <c r="AIG496" s="101"/>
      <c r="AIH496" s="101"/>
      <c r="AII496" s="101"/>
      <c r="AIJ496" s="101"/>
      <c r="AIK496" s="101"/>
      <c r="AIL496" s="101"/>
      <c r="AIM496" s="101"/>
      <c r="AIN496" s="101"/>
      <c r="AIO496" s="101"/>
      <c r="AIP496" s="101"/>
      <c r="AIQ496" s="101"/>
      <c r="AIR496" s="101"/>
      <c r="AIS496" s="101"/>
      <c r="AIT496" s="101"/>
      <c r="AIU496" s="101"/>
      <c r="AIV496" s="101"/>
      <c r="AIW496" s="101"/>
      <c r="AIX496" s="101"/>
      <c r="AIY496" s="101"/>
      <c r="AIZ496" s="101"/>
      <c r="AJA496" s="101"/>
      <c r="AJB496" s="101"/>
      <c r="AJC496" s="101"/>
      <c r="AJD496" s="101"/>
      <c r="AJE496" s="101"/>
      <c r="AJF496" s="101"/>
      <c r="AJG496" s="101"/>
      <c r="AJH496" s="101"/>
      <c r="AJI496" s="101"/>
      <c r="AJJ496" s="101"/>
      <c r="AJK496" s="101"/>
      <c r="AJL496" s="101"/>
      <c r="AJM496" s="101"/>
      <c r="AJN496" s="101"/>
      <c r="AJO496" s="101"/>
      <c r="AJP496" s="101"/>
      <c r="AJQ496" s="101"/>
      <c r="AJR496" s="101"/>
      <c r="AJS496" s="101"/>
      <c r="AJT496" s="101"/>
      <c r="AJU496" s="101"/>
      <c r="AJV496" s="101"/>
      <c r="AJW496" s="101"/>
      <c r="AJX496" s="101"/>
      <c r="AJY496" s="101"/>
      <c r="AJZ496" s="101"/>
      <c r="AKA496" s="101"/>
      <c r="AKB496" s="101"/>
      <c r="AKC496" s="101"/>
      <c r="AKD496" s="101"/>
      <c r="AKE496" s="101"/>
      <c r="AKF496" s="101"/>
      <c r="AKG496" s="101"/>
      <c r="AKH496" s="101"/>
      <c r="AKI496" s="101"/>
      <c r="AKJ496" s="101"/>
      <c r="AKK496" s="101"/>
      <c r="AKL496" s="101"/>
      <c r="AKM496" s="101"/>
      <c r="AKN496" s="101"/>
      <c r="AKO496" s="101"/>
      <c r="AKP496" s="101"/>
      <c r="AKQ496" s="101"/>
      <c r="AKR496" s="101"/>
      <c r="AKS496" s="101"/>
      <c r="AKT496" s="101"/>
      <c r="AKU496" s="101"/>
      <c r="AKV496" s="101"/>
      <c r="AKW496" s="101"/>
      <c r="AKX496" s="101"/>
      <c r="AKY496" s="101"/>
      <c r="AKZ496" s="101"/>
      <c r="ALA496" s="101"/>
      <c r="ALB496" s="101"/>
      <c r="ALC496" s="101"/>
      <c r="ALD496" s="101"/>
      <c r="ALE496" s="101"/>
      <c r="ALF496" s="101"/>
      <c r="ALG496" s="101"/>
      <c r="ALH496" s="101"/>
      <c r="ALI496" s="101"/>
      <c r="ALJ496" s="101"/>
      <c r="ALK496" s="101"/>
      <c r="ALL496" s="101"/>
      <c r="ALM496" s="101"/>
      <c r="ALN496" s="101"/>
      <c r="ALO496" s="101"/>
      <c r="ALP496" s="101"/>
      <c r="ALQ496" s="101"/>
      <c r="ALR496" s="101"/>
      <c r="ALS496" s="101"/>
      <c r="ALT496" s="101"/>
      <c r="ALU496" s="101"/>
      <c r="ALV496" s="101"/>
      <c r="ALW496" s="101"/>
      <c r="ALX496" s="101"/>
      <c r="ALY496" s="101"/>
      <c r="ALZ496" s="101"/>
      <c r="AMA496" s="101"/>
      <c r="AMB496" s="101"/>
      <c r="AMC496" s="101"/>
      <c r="AMD496" s="101"/>
      <c r="AME496" s="101"/>
      <c r="AMF496" s="101"/>
      <c r="AMG496" s="101"/>
      <c r="AMH496" s="101"/>
      <c r="AMI496" s="101"/>
      <c r="AMJ496" s="101"/>
      <c r="AMK496" s="101"/>
    </row>
    <row r="497" spans="1:8" ht="14.25" customHeight="1" x14ac:dyDescent="0.2"/>
    <row r="498" spans="1:8" ht="14.25" customHeight="1" x14ac:dyDescent="0.2"/>
    <row r="499" spans="1:8" ht="14.25" customHeight="1" x14ac:dyDescent="0.2"/>
    <row r="500" spans="1:8" ht="15" customHeight="1" x14ac:dyDescent="0.25">
      <c r="C500" s="118"/>
    </row>
    <row r="501" spans="1:8" ht="18.75" customHeight="1" x14ac:dyDescent="0.2"/>
    <row r="502" spans="1:8" ht="18.75" customHeight="1" x14ac:dyDescent="0.2"/>
    <row r="503" spans="1:8" ht="18.75" customHeight="1" thickBot="1" x14ac:dyDescent="0.25">
      <c r="A503" s="119" t="s">
        <v>992</v>
      </c>
      <c r="C503" s="120"/>
      <c r="E503" s="121" t="s">
        <v>993</v>
      </c>
      <c r="F503" s="122"/>
      <c r="G503" s="122"/>
      <c r="H503" s="122"/>
    </row>
    <row r="504" spans="1:8" ht="14.25" customHeight="1" x14ac:dyDescent="0.2">
      <c r="A504" s="123"/>
      <c r="F504" s="128" t="s">
        <v>994</v>
      </c>
      <c r="G504" s="128"/>
      <c r="H504" s="128"/>
    </row>
    <row r="506" spans="1:8" x14ac:dyDescent="0.2">
      <c r="B506" s="1" t="s">
        <v>995</v>
      </c>
      <c r="C506" s="129" t="s">
        <v>1001</v>
      </c>
      <c r="D506" s="129"/>
      <c r="E506" s="129"/>
      <c r="F506" s="129"/>
    </row>
    <row r="507" spans="1:8" x14ac:dyDescent="0.2">
      <c r="C507" s="130" t="s">
        <v>996</v>
      </c>
      <c r="D507" s="130"/>
      <c r="E507" s="130"/>
      <c r="F507" s="130"/>
    </row>
  </sheetData>
  <mergeCells count="19">
    <mergeCell ref="D2:E2"/>
    <mergeCell ref="F2:H2"/>
    <mergeCell ref="D3:E3"/>
    <mergeCell ref="F3:H3"/>
    <mergeCell ref="D4:E4"/>
    <mergeCell ref="F4:H4"/>
    <mergeCell ref="A11:F11"/>
    <mergeCell ref="F504:H504"/>
    <mergeCell ref="C506:F506"/>
    <mergeCell ref="C507:F507"/>
    <mergeCell ref="D5:F5"/>
    <mergeCell ref="G5:H5"/>
    <mergeCell ref="D6:F6"/>
    <mergeCell ref="G6:H6"/>
    <mergeCell ref="B7:C8"/>
    <mergeCell ref="D7:F7"/>
    <mergeCell ref="G7:H7"/>
    <mergeCell ref="D8:F8"/>
    <mergeCell ref="G8:H8"/>
  </mergeCells>
  <pageMargins left="0.62" right="0.27559055118110237" top="0.65" bottom="0.55118110236220474" header="0.51181102362204722" footer="0.31496062992125984"/>
  <pageSetup paperSize="9" scale="85" firstPageNumber="0" orientation="landscape" r:id="rId1"/>
  <headerFooter>
    <oddFooter>&amp;C&amp;9Página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4</vt:i4>
      </vt:variant>
    </vt:vector>
  </HeadingPairs>
  <TitlesOfParts>
    <vt:vector size="5" baseType="lpstr">
      <vt:lpstr>Orçamento CIE (EMPRESA)</vt:lpstr>
      <vt:lpstr>'Orçamento CIE (EMPRESA)'!Area_de_impressao</vt:lpstr>
      <vt:lpstr>'Orçamento CIE (EMPRESA)'!Print_Area_0</vt:lpstr>
      <vt:lpstr>'Orçamento CIE (EMPRESA)'!Print_Area_0_0</vt:lpstr>
      <vt:lpstr>'Orçamento CIE (EMPRESA)'!Titulos_de_impressao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PMMC1</dc:creator>
  <cp:lastModifiedBy>Amanda Pires de Almeida</cp:lastModifiedBy>
  <dcterms:created xsi:type="dcterms:W3CDTF">2017-08-07T14:11:11Z</dcterms:created>
  <dcterms:modified xsi:type="dcterms:W3CDTF">2017-08-08T15:55:23Z</dcterms:modified>
</cp:coreProperties>
</file>