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QP" sheetId="1" state="visible" r:id="rId2"/>
  </sheets>
  <definedNames>
    <definedName function="false" hidden="false" localSheetId="0" name="_xlnm.Print_Area" vbProcedure="false">PQP!$A$1:$I$34</definedName>
    <definedName function="false" hidden="false" localSheetId="0" name="_xlnm.Print_Titles" vbProcedure="false">PQP!$1:$9</definedName>
    <definedName function="false" hidden="false" name="ORÇAMENTO.BancoRef" vbProcedure="false">PQP!$F$11</definedName>
    <definedName function="false" hidden="false" name="REFERENCIA.Descricao" vbProcedure="false">IF(ISNUMBER(PQP!$AF1),OFFSET(INDIRECT(ORÇAMENTO.BancoRef),PQP!$AF1-1,3,1),PQP!$AF1)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<sst xmlns="http://schemas.openxmlformats.org/spreadsheetml/2006/main" count="98" uniqueCount="62">
  <si>
    <t xml:space="preserve">PREFEITURA DO MUNICIPIO DE MAUÁ</t>
  </si>
  <si>
    <t xml:space="preserve">PLANILHA MODELO - PROPOSTA</t>
  </si>
  <si>
    <t xml:space="preserve">EXECUÇÃO DE OBRAS DE PAVIMENTAÇÃO NA ESTRADA DO REGALADO E RUA PRIMAVERA</t>
  </si>
  <si>
    <t xml:space="preserve">EMPRESA:</t>
  </si>
  <si>
    <t xml:space="preserve">(Razão Social)</t>
  </si>
  <si>
    <t xml:space="preserve">CNPJ:</t>
  </si>
  <si>
    <t xml:space="preserve">BDI</t>
  </si>
  <si>
    <t xml:space="preserve">Item</t>
  </si>
  <si>
    <t xml:space="preserve">Fonte</t>
  </si>
  <si>
    <t xml:space="preserve">Codigo</t>
  </si>
  <si>
    <t xml:space="preserve">Descrição</t>
  </si>
  <si>
    <t xml:space="preserve">Unidade</t>
  </si>
  <si>
    <t xml:space="preserve">Quantidade</t>
  </si>
  <si>
    <t xml:space="preserve">Custo Unitário (sem BDI) (R$)</t>
  </si>
  <si>
    <t xml:space="preserve">Custo Unitário (com BDI) (R$)</t>
  </si>
  <si>
    <t xml:space="preserve">Preço Total (R$)</t>
  </si>
  <si>
    <t xml:space="preserve">1.</t>
  </si>
  <si>
    <t xml:space="preserve">SINAPI</t>
  </si>
  <si>
    <t xml:space="preserve">ESTRADA DO REGALADO</t>
  </si>
  <si>
    <t xml:space="preserve">1.1.</t>
  </si>
  <si>
    <t xml:space="preserve">SIURB</t>
  </si>
  <si>
    <t xml:space="preserve">PAVIMENTAÇÃO</t>
  </si>
  <si>
    <t xml:space="preserve">1.1.1.</t>
  </si>
  <si>
    <t xml:space="preserve">EDIF</t>
  </si>
  <si>
    <t xml:space="preserve">17-30-02</t>
  </si>
  <si>
    <t xml:space="preserve">PLACA DE OBRA EM CHAPA DE AÇO GALVANIZADO</t>
  </si>
  <si>
    <t xml:space="preserve">M2</t>
  </si>
  <si>
    <t xml:space="preserve">1.1.2.</t>
  </si>
  <si>
    <t xml:space="preserve">96396</t>
  </si>
  <si>
    <t xml:space="preserve">EXECUÇÃO E COMPACTAÇÃO DE BASE E OU SUB BASE PARA PAVIMENTAÇÃO DE BRITA GRADUADA SIMPLES - EXCLUSIVE CARGA E TRANSPORTE. AF_11/2019</t>
  </si>
  <si>
    <t xml:space="preserve">M3</t>
  </si>
  <si>
    <t xml:space="preserve">1.1.3.</t>
  </si>
  <si>
    <t xml:space="preserve">100974</t>
  </si>
  <si>
    <t xml:space="preserve">CARGA, MANOBRA E DESCARGA DE SOLOS E MATERIAIS GRANULARES EM CAMINHÃO BASCULANTE 10 M³ - CARGA COM PÁ CARREGADEIRA (CAÇAMBA DE 1,7 A 2,8 M³ / 128 HP) E DESCARGA LIVRE (UNIDADE: M3). AF_07/2020</t>
  </si>
  <si>
    <t xml:space="preserve">1.1.4.</t>
  </si>
  <si>
    <t xml:space="preserve">95875</t>
  </si>
  <si>
    <t xml:space="preserve">TRANSPORTE COM CAMINHÃO BASCULANTE DE 10 M³, EM VIA URBANA PAVIMENTADA, DMT ATÉ 30 KM (UNIDADE: M3XKM). AF_07/2020</t>
  </si>
  <si>
    <t xml:space="preserve">M3XKM</t>
  </si>
  <si>
    <t xml:space="preserve">1.1.5.</t>
  </si>
  <si>
    <t xml:space="preserve">92405</t>
  </si>
  <si>
    <t xml:space="preserve">EXECUÇÃO DE VIA EM PISO INTERTRAVADO, COM BLOCO 16 FACES DE 22 X 11 CM, ESPESSURA 8 CM. AF_12/2015</t>
  </si>
  <si>
    <t xml:space="preserve">1.1.6.</t>
  </si>
  <si>
    <t xml:space="preserve">INFRA</t>
  </si>
  <si>
    <t xml:space="preserve">05-07-00</t>
  </si>
  <si>
    <t xml:space="preserve">REGULARIZAÇÃO E COMPACTAÇÃO DE RUAS DE TERRA (IE-5)</t>
  </si>
  <si>
    <t xml:space="preserve">1.1.7.</t>
  </si>
  <si>
    <t xml:space="preserve">98525</t>
  </si>
  <si>
    <t xml:space="preserve">LIMPEZA MECANIZADA DE CAMADA VEGETAL, VEGETAÇÃO E PEQUENAS ÁRVORES (DIÂMETRO DE TRONCO MENOR QUE 0,20 M), COM TRATOR DE ESTEIRAS.AF_05/2018</t>
  </si>
  <si>
    <t xml:space="preserve">2.</t>
  </si>
  <si>
    <t xml:space="preserve">RUA PRIMAVERA</t>
  </si>
  <si>
    <t xml:space="preserve">2.1.</t>
  </si>
  <si>
    <t xml:space="preserve">2.1.1.</t>
  </si>
  <si>
    <t xml:space="preserve">2.1.2.</t>
  </si>
  <si>
    <t xml:space="preserve">2.1.3.</t>
  </si>
  <si>
    <t xml:space="preserve">2.1.4.</t>
  </si>
  <si>
    <t xml:space="preserve">2.1.5.</t>
  </si>
  <si>
    <t xml:space="preserve">2.1.6.</t>
  </si>
  <si>
    <t xml:space="preserve">TOTAL</t>
  </si>
  <si>
    <t xml:space="preserve">Obs: </t>
  </si>
  <si>
    <t xml:space="preserve">Preencher as celulas em amarelo</t>
  </si>
  <si>
    <t xml:space="preserve">RESPONSÁVEL</t>
  </si>
  <si>
    <t xml:space="preserve">CREA/CAU: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</si>
</sst>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&quot;Medição &quot;0"/>
    <numFmt numFmtId="167" formatCode="_(* #,##0.00_);_(* \(#,##0.00\);_(* \-??_);_(@_)"/>
    <numFmt numFmtId="168" formatCode="_-* #,##0.00_-;\-* #,##0.00_-;_-* \-??_-;_-@_-"/>
    <numFmt numFmtId="169" formatCode="_-&quot;R$ &quot;* #,##0.00_-;&quot;-R$ &quot;* #,##0.00_-;_-&quot;R$ &quot;* \-??_-;_-@_-"/>
    <numFmt numFmtId="170" formatCode="0.00%"/>
    <numFmt numFmtId="171" formatCode="@"/>
  </numFmts>
  <fonts count="3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5"/>
      <color rgb="FF666699"/>
      <name val="Calibri"/>
      <family val="2"/>
      <charset val="1"/>
    </font>
    <font>
      <b val="true"/>
      <sz val="13"/>
      <color rgb="FF666699"/>
      <name val="Calibri"/>
      <family val="2"/>
      <charset val="1"/>
    </font>
    <font>
      <b val="true"/>
      <sz val="11"/>
      <color rgb="FF666699"/>
      <name val="Calibri"/>
      <family val="2"/>
      <charset val="1"/>
    </font>
    <font>
      <sz val="18"/>
      <color rgb="FF666699"/>
      <name val="Calibri Light"/>
      <family val="2"/>
      <charset val="1"/>
    </font>
    <font>
      <b val="true"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9999FF"/>
        <bgColor rgb="FFCC99FF"/>
      </patternFill>
    </fill>
    <fill>
      <patternFill patternType="solid">
        <fgColor rgb="FFC0C0C0"/>
        <bgColor rgb="FFBFBFBF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BFBFBF"/>
        <bgColor rgb="FFC0C0C0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99FF"/>
      </bottom>
      <diagonal/>
    </border>
    <border diagonalUp="false" diagonalDown="false">
      <left/>
      <right/>
      <top/>
      <bottom style="medium">
        <color rgb="FF9999FF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</borders>
  <cellStyleXfs count="40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6" fontId="12" fillId="0" borderId="0" applyFont="true" applyBorder="false" applyAlignment="true" applyProtection="false">
      <alignment horizontal="general" vertical="bottom" textRotation="0" wrapText="false" indent="0" shrinkToFit="false"/>
    </xf>
    <xf numFmtId="166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7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1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1" fillId="11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1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11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17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1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1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1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1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6" fillId="6" borderId="17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0" fillId="0" borderId="18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9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8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8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6" fillId="18" borderId="2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19" borderId="23" xfId="252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71" fontId="27" fillId="19" borderId="24" xfId="2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7" fillId="19" borderId="24" xfId="2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19" borderId="24" xfId="25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19" borderId="24" xfId="2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7" fillId="19" borderId="24" xfId="286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9" fontId="27" fillId="19" borderId="24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6" fillId="19" borderId="2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19" borderId="2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3" xfId="252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71" fontId="12" fillId="0" borderId="24" xfId="2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2" fillId="0" borderId="24" xfId="2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4" xfId="25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4" xfId="2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24" xfId="286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9" fontId="12" fillId="6" borderId="24" xfId="1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0" fillId="0" borderId="2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2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7" fillId="19" borderId="24" xfId="1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0" borderId="26" xfId="252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71" fontId="12" fillId="0" borderId="27" xfId="25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2" fillId="0" borderId="27" xfId="2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7" xfId="25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7" xfId="2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27" xfId="286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9" fontId="0" fillId="0" borderId="2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28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1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2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6" fillId="0" borderId="3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3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9" fillId="0" borderId="3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29" fillId="0" borderId="3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29" fillId="0" borderId="1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8" fillId="17" borderId="1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33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3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2" fillId="17" borderId="32" xfId="0" applyFont="true" applyBorder="true" applyAlignment="true" applyProtection="true">
      <alignment horizontal="left" vertical="bottom" textRotation="0" wrapText="false" indent="0" shrinkToFit="false"/>
      <protection locked="false" hidden="false"/>
    </xf>
  </cellXfs>
  <cellStyles count="39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Ênfase1 10" xfId="20"/>
    <cellStyle name="20% - Ênfase1 2" xfId="21"/>
    <cellStyle name="20% - Ênfase1 3" xfId="22"/>
    <cellStyle name="20% - Ênfase1 4" xfId="23"/>
    <cellStyle name="20% - Ênfase1 5" xfId="24"/>
    <cellStyle name="20% - Ênfase1 6" xfId="25"/>
    <cellStyle name="20% - Ênfase1 7" xfId="26"/>
    <cellStyle name="20% - Ênfase1 8" xfId="27"/>
    <cellStyle name="20% - Ênfase1 9" xfId="28"/>
    <cellStyle name="20% - Ênfase2 10" xfId="29"/>
    <cellStyle name="20% - Ênfase2 2" xfId="30"/>
    <cellStyle name="20% - Ênfase2 3" xfId="31"/>
    <cellStyle name="20% - Ênfase2 4" xfId="32"/>
    <cellStyle name="20% - Ênfase2 5" xfId="33"/>
    <cellStyle name="20% - Ênfase2 6" xfId="34"/>
    <cellStyle name="20% - Ênfase2 7" xfId="35"/>
    <cellStyle name="20% - Ênfase2 8" xfId="36"/>
    <cellStyle name="20% - Ênfase2 9" xfId="37"/>
    <cellStyle name="20% - Ênfase3 10" xfId="38"/>
    <cellStyle name="20% - Ênfase3 2" xfId="39"/>
    <cellStyle name="20% - Ênfase3 3" xfId="40"/>
    <cellStyle name="20% - Ênfase3 4" xfId="41"/>
    <cellStyle name="20% - Ênfase3 5" xfId="42"/>
    <cellStyle name="20% - Ênfase3 6" xfId="43"/>
    <cellStyle name="20% - Ênfase3 7" xfId="44"/>
    <cellStyle name="20% - Ênfase3 8" xfId="45"/>
    <cellStyle name="20% - Ênfase3 9" xfId="46"/>
    <cellStyle name="20% - Ênfase4 10" xfId="47"/>
    <cellStyle name="20% - Ênfase4 2" xfId="48"/>
    <cellStyle name="20% - Ênfase4 3" xfId="49"/>
    <cellStyle name="20% - Ênfase4 4" xfId="50"/>
    <cellStyle name="20% - Ênfase4 5" xfId="51"/>
    <cellStyle name="20% - Ênfase4 6" xfId="52"/>
    <cellStyle name="20% - Ênfase4 7" xfId="53"/>
    <cellStyle name="20% - Ênfase4 8" xfId="54"/>
    <cellStyle name="20% - Ênfase4 9" xfId="55"/>
    <cellStyle name="20% - Ênfase5 10" xfId="56"/>
    <cellStyle name="20% - Ênfase5 2" xfId="57"/>
    <cellStyle name="20% - Ênfase5 3" xfId="58"/>
    <cellStyle name="20% - Ênfase5 4" xfId="59"/>
    <cellStyle name="20% - Ênfase5 5" xfId="60"/>
    <cellStyle name="20% - Ênfase5 6" xfId="61"/>
    <cellStyle name="20% - Ênfase5 7" xfId="62"/>
    <cellStyle name="20% - Ênfase5 8" xfId="63"/>
    <cellStyle name="20% - Ênfase5 9" xfId="64"/>
    <cellStyle name="20% - Ênfase6 10" xfId="65"/>
    <cellStyle name="20% - Ênfase6 2" xfId="66"/>
    <cellStyle name="20% - Ênfase6 3" xfId="67"/>
    <cellStyle name="20% - Ênfase6 4" xfId="68"/>
    <cellStyle name="20% - Ênfase6 5" xfId="69"/>
    <cellStyle name="20% - Ênfase6 6" xfId="70"/>
    <cellStyle name="20% - Ênfase6 7" xfId="71"/>
    <cellStyle name="20% - Ênfase6 8" xfId="72"/>
    <cellStyle name="20% - Ênfase6 9" xfId="73"/>
    <cellStyle name="40% - Ênfase1 10" xfId="74"/>
    <cellStyle name="40% - Ênfase1 2" xfId="75"/>
    <cellStyle name="40% - Ênfase1 3" xfId="76"/>
    <cellStyle name="40% - Ênfase1 4" xfId="77"/>
    <cellStyle name="40% - Ênfase1 5" xfId="78"/>
    <cellStyle name="40% - Ênfase1 6" xfId="79"/>
    <cellStyle name="40% - Ênfase1 7" xfId="80"/>
    <cellStyle name="40% - Ênfase1 8" xfId="81"/>
    <cellStyle name="40% - Ênfase1 9" xfId="82"/>
    <cellStyle name="40% - Ênfase2 10" xfId="83"/>
    <cellStyle name="40% - Ênfase2 2" xfId="84"/>
    <cellStyle name="40% - Ênfase2 3" xfId="85"/>
    <cellStyle name="40% - Ênfase2 4" xfId="86"/>
    <cellStyle name="40% - Ênfase2 5" xfId="87"/>
    <cellStyle name="40% - Ênfase2 6" xfId="88"/>
    <cellStyle name="40% - Ênfase2 7" xfId="89"/>
    <cellStyle name="40% - Ênfase2 8" xfId="90"/>
    <cellStyle name="40% - Ênfase2 9" xfId="91"/>
    <cellStyle name="40% - Ênfase3 10" xfId="92"/>
    <cellStyle name="40% - Ênfase3 2" xfId="93"/>
    <cellStyle name="40% - Ênfase3 3" xfId="94"/>
    <cellStyle name="40% - Ênfase3 4" xfId="95"/>
    <cellStyle name="40% - Ênfase3 5" xfId="96"/>
    <cellStyle name="40% - Ênfase3 6" xfId="97"/>
    <cellStyle name="40% - Ênfase3 7" xfId="98"/>
    <cellStyle name="40% - Ênfase3 8" xfId="99"/>
    <cellStyle name="40% - Ênfase3 9" xfId="100"/>
    <cellStyle name="40% - Ênfase4 10" xfId="101"/>
    <cellStyle name="40% - Ênfase4 2" xfId="102"/>
    <cellStyle name="40% - Ênfase4 3" xfId="103"/>
    <cellStyle name="40% - Ênfase4 4" xfId="104"/>
    <cellStyle name="40% - Ênfase4 5" xfId="105"/>
    <cellStyle name="40% - Ênfase4 6" xfId="106"/>
    <cellStyle name="40% - Ênfase4 7" xfId="107"/>
    <cellStyle name="40% - Ênfase4 8" xfId="108"/>
    <cellStyle name="40% - Ênfase4 9" xfId="109"/>
    <cellStyle name="40% - Ênfase5 10" xfId="110"/>
    <cellStyle name="40% - Ênfase5 2" xfId="111"/>
    <cellStyle name="40% - Ênfase5 3" xfId="112"/>
    <cellStyle name="40% - Ênfase5 4" xfId="113"/>
    <cellStyle name="40% - Ênfase5 5" xfId="114"/>
    <cellStyle name="40% - Ênfase5 6" xfId="115"/>
    <cellStyle name="40% - Ênfase5 7" xfId="116"/>
    <cellStyle name="40% - Ênfase5 8" xfId="117"/>
    <cellStyle name="40% - Ênfase5 9" xfId="118"/>
    <cellStyle name="40% - Ênfase6 10" xfId="119"/>
    <cellStyle name="40% - Ênfase6 2" xfId="120"/>
    <cellStyle name="40% - Ênfase6 3" xfId="121"/>
    <cellStyle name="40% - Ênfase6 4" xfId="122"/>
    <cellStyle name="40% - Ênfase6 5" xfId="123"/>
    <cellStyle name="40% - Ênfase6 6" xfId="124"/>
    <cellStyle name="40% - Ênfase6 7" xfId="125"/>
    <cellStyle name="40% - Ênfase6 8" xfId="126"/>
    <cellStyle name="40% - Ênfase6 9" xfId="127"/>
    <cellStyle name="60% - Ênfase1 10" xfId="128"/>
    <cellStyle name="60% - Ênfase1 2" xfId="129"/>
    <cellStyle name="60% - Ênfase1 3" xfId="130"/>
    <cellStyle name="60% - Ênfase1 4" xfId="131"/>
    <cellStyle name="60% - Ênfase1 5" xfId="132"/>
    <cellStyle name="60% - Ênfase1 6" xfId="133"/>
    <cellStyle name="60% - Ênfase1 7" xfId="134"/>
    <cellStyle name="60% - Ênfase1 8" xfId="135"/>
    <cellStyle name="60% - Ênfase1 9" xfId="136"/>
    <cellStyle name="60% - Ênfase2 10" xfId="137"/>
    <cellStyle name="60% - Ênfase2 2" xfId="138"/>
    <cellStyle name="60% - Ênfase2 3" xfId="139"/>
    <cellStyle name="60% - Ênfase2 4" xfId="140"/>
    <cellStyle name="60% - Ênfase2 5" xfId="141"/>
    <cellStyle name="60% - Ênfase2 6" xfId="142"/>
    <cellStyle name="60% - Ênfase2 7" xfId="143"/>
    <cellStyle name="60% - Ênfase2 8" xfId="144"/>
    <cellStyle name="60% - Ênfase2 9" xfId="145"/>
    <cellStyle name="60% - Ênfase3 10" xfId="146"/>
    <cellStyle name="60% - Ênfase3 2" xfId="147"/>
    <cellStyle name="60% - Ênfase3 3" xfId="148"/>
    <cellStyle name="60% - Ênfase3 4" xfId="149"/>
    <cellStyle name="60% - Ênfase3 5" xfId="150"/>
    <cellStyle name="60% - Ênfase3 6" xfId="151"/>
    <cellStyle name="60% - Ênfase3 7" xfId="152"/>
    <cellStyle name="60% - Ênfase3 8" xfId="153"/>
    <cellStyle name="60% - Ênfase3 9" xfId="154"/>
    <cellStyle name="60% - Ênfase4 10" xfId="155"/>
    <cellStyle name="60% - Ênfase4 2" xfId="156"/>
    <cellStyle name="60% - Ênfase4 3" xfId="157"/>
    <cellStyle name="60% - Ênfase4 4" xfId="158"/>
    <cellStyle name="60% - Ênfase4 5" xfId="159"/>
    <cellStyle name="60% - Ênfase4 6" xfId="160"/>
    <cellStyle name="60% - Ênfase4 7" xfId="161"/>
    <cellStyle name="60% - Ênfase4 8" xfId="162"/>
    <cellStyle name="60% - Ênfase4 9" xfId="163"/>
    <cellStyle name="60% - Ênfase5 10" xfId="164"/>
    <cellStyle name="60% - Ênfase5 2" xfId="165"/>
    <cellStyle name="60% - Ênfase5 3" xfId="166"/>
    <cellStyle name="60% - Ênfase5 4" xfId="167"/>
    <cellStyle name="60% - Ênfase5 5" xfId="168"/>
    <cellStyle name="60% - Ênfase5 6" xfId="169"/>
    <cellStyle name="60% - Ênfase5 7" xfId="170"/>
    <cellStyle name="60% - Ênfase5 8" xfId="171"/>
    <cellStyle name="60% - Ênfase5 9" xfId="172"/>
    <cellStyle name="60% - Ênfase6 10" xfId="173"/>
    <cellStyle name="60% - Ênfase6 2" xfId="174"/>
    <cellStyle name="60% - Ênfase6 3" xfId="175"/>
    <cellStyle name="60% - Ênfase6 4" xfId="176"/>
    <cellStyle name="60% - Ênfase6 5" xfId="177"/>
    <cellStyle name="60% - Ênfase6 6" xfId="178"/>
    <cellStyle name="60% - Ênfase6 7" xfId="179"/>
    <cellStyle name="60% - Ênfase6 8" xfId="180"/>
    <cellStyle name="60% - Ênfase6 9" xfId="181"/>
    <cellStyle name="Bom 10" xfId="182"/>
    <cellStyle name="Bom 2" xfId="183"/>
    <cellStyle name="Bom 3" xfId="184"/>
    <cellStyle name="Bom 4" xfId="185"/>
    <cellStyle name="Bom 5" xfId="186"/>
    <cellStyle name="Bom 6" xfId="187"/>
    <cellStyle name="Bom 7" xfId="188"/>
    <cellStyle name="Bom 8" xfId="189"/>
    <cellStyle name="Bom 9" xfId="190"/>
    <cellStyle name="Cálculo 10" xfId="191"/>
    <cellStyle name="Cálculo 2" xfId="192"/>
    <cellStyle name="Cálculo 3" xfId="193"/>
    <cellStyle name="Cálculo 4" xfId="194"/>
    <cellStyle name="Cálculo 5" xfId="195"/>
    <cellStyle name="Cálculo 6" xfId="196"/>
    <cellStyle name="Cálculo 7" xfId="197"/>
    <cellStyle name="Cálculo 8" xfId="198"/>
    <cellStyle name="Cálculo 9" xfId="199"/>
    <cellStyle name="Célula de Verificação 10" xfId="200"/>
    <cellStyle name="Célula de Verificação 2" xfId="201"/>
    <cellStyle name="Célula de Verificação 3" xfId="202"/>
    <cellStyle name="Célula de Verificação 4" xfId="203"/>
    <cellStyle name="Célula de Verificação 5" xfId="204"/>
    <cellStyle name="Célula de Verificação 6" xfId="205"/>
    <cellStyle name="Célula de Verificação 7" xfId="206"/>
    <cellStyle name="Célula de Verificação 8" xfId="207"/>
    <cellStyle name="Célula de Verificação 9" xfId="208"/>
    <cellStyle name="Célula Vinculada 10" xfId="209"/>
    <cellStyle name="Célula Vinculada 2" xfId="210"/>
    <cellStyle name="Célula Vinculada 3" xfId="211"/>
    <cellStyle name="Célula Vinculada 4" xfId="212"/>
    <cellStyle name="Célula Vinculada 5" xfId="213"/>
    <cellStyle name="Célula Vinculada 6" xfId="214"/>
    <cellStyle name="Célula Vinculada 7" xfId="215"/>
    <cellStyle name="Célula Vinculada 8" xfId="216"/>
    <cellStyle name="Célula Vinculada 9" xfId="217"/>
    <cellStyle name="Entrada 10" xfId="218"/>
    <cellStyle name="Entrada 2" xfId="219"/>
    <cellStyle name="Entrada 3" xfId="220"/>
    <cellStyle name="Entrada 4" xfId="221"/>
    <cellStyle name="Entrada 5" xfId="222"/>
    <cellStyle name="Entrada 6" xfId="223"/>
    <cellStyle name="Entrada 7" xfId="224"/>
    <cellStyle name="Entrada 8" xfId="225"/>
    <cellStyle name="Entrada 9" xfId="226"/>
    <cellStyle name="Incorreto 10" xfId="227"/>
    <cellStyle name="Incorreto 2" xfId="228"/>
    <cellStyle name="Incorreto 3" xfId="229"/>
    <cellStyle name="Incorreto 4" xfId="230"/>
    <cellStyle name="Incorreto 5" xfId="231"/>
    <cellStyle name="Incorreto 6" xfId="232"/>
    <cellStyle name="Incorreto 7" xfId="233"/>
    <cellStyle name="Incorreto 8" xfId="234"/>
    <cellStyle name="Incorreto 9" xfId="235"/>
    <cellStyle name="Neutra 10" xfId="236"/>
    <cellStyle name="Neutra 2" xfId="237"/>
    <cellStyle name="Neutra 3" xfId="238"/>
    <cellStyle name="Neutra 4" xfId="239"/>
    <cellStyle name="Neutra 5" xfId="240"/>
    <cellStyle name="Neutra 6" xfId="241"/>
    <cellStyle name="Neutra 7" xfId="242"/>
    <cellStyle name="Neutra 8" xfId="243"/>
    <cellStyle name="Neutra 9" xfId="244"/>
    <cellStyle name="Normal 2" xfId="245"/>
    <cellStyle name="Normal 2 2" xfId="246"/>
    <cellStyle name="Normal 2 3" xfId="247"/>
    <cellStyle name="Normal 2 4" xfId="248"/>
    <cellStyle name="Normal 2 5" xfId="249"/>
    <cellStyle name="Normal 3" xfId="250"/>
    <cellStyle name="Normal 4" xfId="251"/>
    <cellStyle name="Normal 5" xfId="252"/>
    <cellStyle name="Normal 6" xfId="253"/>
    <cellStyle name="Normal 7" xfId="254"/>
    <cellStyle name="Normal 8" xfId="255"/>
    <cellStyle name="Nota 10" xfId="256"/>
    <cellStyle name="Nota 2" xfId="257"/>
    <cellStyle name="Nota 3" xfId="258"/>
    <cellStyle name="Nota 4" xfId="259"/>
    <cellStyle name="Nota 5" xfId="260"/>
    <cellStyle name="Nota 6" xfId="261"/>
    <cellStyle name="Nota 7" xfId="262"/>
    <cellStyle name="Nota 8" xfId="263"/>
    <cellStyle name="Nota 9" xfId="264"/>
    <cellStyle name="Porcentagem 2 10" xfId="265"/>
    <cellStyle name="Porcentagem 2 2" xfId="266"/>
    <cellStyle name="Porcentagem 2 3" xfId="267"/>
    <cellStyle name="Porcentagem 2 4" xfId="268"/>
    <cellStyle name="Porcentagem 2 5" xfId="269"/>
    <cellStyle name="Porcentagem 2 6" xfId="270"/>
    <cellStyle name="Porcentagem 2 7" xfId="271"/>
    <cellStyle name="Porcentagem 2 8" xfId="272"/>
    <cellStyle name="Porcentagem 2 9" xfId="273"/>
    <cellStyle name="Saída 10" xfId="274"/>
    <cellStyle name="Saída 2" xfId="275"/>
    <cellStyle name="Saída 3" xfId="276"/>
    <cellStyle name="Saída 4" xfId="277"/>
    <cellStyle name="Saída 5" xfId="278"/>
    <cellStyle name="Saída 6" xfId="279"/>
    <cellStyle name="Saída 7" xfId="280"/>
    <cellStyle name="Saída 8" xfId="281"/>
    <cellStyle name="Saída 9" xfId="282"/>
    <cellStyle name="Separador de milhares 11" xfId="283"/>
    <cellStyle name="Separador de milhares 2" xfId="284"/>
    <cellStyle name="Separador de milhares 2 14" xfId="285"/>
    <cellStyle name="Separador de milhares 6" xfId="286"/>
    <cellStyle name="Texto de Aviso 10" xfId="287"/>
    <cellStyle name="Texto de Aviso 2" xfId="288"/>
    <cellStyle name="Texto de Aviso 3" xfId="289"/>
    <cellStyle name="Texto de Aviso 4" xfId="290"/>
    <cellStyle name="Texto de Aviso 5" xfId="291"/>
    <cellStyle name="Texto de Aviso 6" xfId="292"/>
    <cellStyle name="Texto de Aviso 7" xfId="293"/>
    <cellStyle name="Texto de Aviso 8" xfId="294"/>
    <cellStyle name="Texto de Aviso 9" xfId="295"/>
    <cellStyle name="Texto Explicativo 10" xfId="296"/>
    <cellStyle name="Texto Explicativo 2" xfId="297"/>
    <cellStyle name="Texto Explicativo 3" xfId="298"/>
    <cellStyle name="Texto Explicativo 4" xfId="299"/>
    <cellStyle name="Texto Explicativo 5" xfId="300"/>
    <cellStyle name="Texto Explicativo 6" xfId="301"/>
    <cellStyle name="Texto Explicativo 7" xfId="302"/>
    <cellStyle name="Texto Explicativo 8" xfId="303"/>
    <cellStyle name="Texto Explicativo 9" xfId="304"/>
    <cellStyle name="Total 10" xfId="305"/>
    <cellStyle name="Total 2" xfId="306"/>
    <cellStyle name="Total 3" xfId="307"/>
    <cellStyle name="Total 4" xfId="308"/>
    <cellStyle name="Total 5" xfId="309"/>
    <cellStyle name="Total 6" xfId="310"/>
    <cellStyle name="Total 7" xfId="311"/>
    <cellStyle name="Total 8" xfId="312"/>
    <cellStyle name="Total 9" xfId="313"/>
    <cellStyle name="Título 1 10" xfId="314"/>
    <cellStyle name="Título 1 2" xfId="315"/>
    <cellStyle name="Título 1 3" xfId="316"/>
    <cellStyle name="Título 1 4" xfId="317"/>
    <cellStyle name="Título 1 5" xfId="318"/>
    <cellStyle name="Título 1 6" xfId="319"/>
    <cellStyle name="Título 1 7" xfId="320"/>
    <cellStyle name="Título 1 8" xfId="321"/>
    <cellStyle name="Título 1 9" xfId="322"/>
    <cellStyle name="Título 2 10" xfId="323"/>
    <cellStyle name="Título 2 2" xfId="324"/>
    <cellStyle name="Título 2 3" xfId="325"/>
    <cellStyle name="Título 2 4" xfId="326"/>
    <cellStyle name="Título 2 5" xfId="327"/>
    <cellStyle name="Título 2 6" xfId="328"/>
    <cellStyle name="Título 2 7" xfId="329"/>
    <cellStyle name="Título 2 8" xfId="330"/>
    <cellStyle name="Título 2 9" xfId="331"/>
    <cellStyle name="Título 3 10" xfId="332"/>
    <cellStyle name="Título 3 2" xfId="333"/>
    <cellStyle name="Título 3 3" xfId="334"/>
    <cellStyle name="Título 3 4" xfId="335"/>
    <cellStyle name="Título 3 5" xfId="336"/>
    <cellStyle name="Título 3 6" xfId="337"/>
    <cellStyle name="Título 3 7" xfId="338"/>
    <cellStyle name="Título 3 8" xfId="339"/>
    <cellStyle name="Título 3 9" xfId="340"/>
    <cellStyle name="Título 4 10" xfId="341"/>
    <cellStyle name="Título 4 2" xfId="342"/>
    <cellStyle name="Título 4 3" xfId="343"/>
    <cellStyle name="Título 4 4" xfId="344"/>
    <cellStyle name="Título 4 5" xfId="345"/>
    <cellStyle name="Título 4 6" xfId="346"/>
    <cellStyle name="Título 4 7" xfId="347"/>
    <cellStyle name="Título 4 8" xfId="348"/>
    <cellStyle name="Título 4 9" xfId="349"/>
    <cellStyle name="Título 5" xfId="350"/>
    <cellStyle name="Vírgula 2" xfId="351"/>
    <cellStyle name="Ênfase1 10" xfId="352"/>
    <cellStyle name="Ênfase1 2" xfId="353"/>
    <cellStyle name="Ênfase1 3" xfId="354"/>
    <cellStyle name="Ênfase1 4" xfId="355"/>
    <cellStyle name="Ênfase1 5" xfId="356"/>
    <cellStyle name="Ênfase1 6" xfId="357"/>
    <cellStyle name="Ênfase1 7" xfId="358"/>
    <cellStyle name="Ênfase1 8" xfId="359"/>
    <cellStyle name="Ênfase1 9" xfId="360"/>
    <cellStyle name="Ênfase2 10" xfId="361"/>
    <cellStyle name="Ênfase2 2" xfId="362"/>
    <cellStyle name="Ênfase2 3" xfId="363"/>
    <cellStyle name="Ênfase2 4" xfId="364"/>
    <cellStyle name="Ênfase2 5" xfId="365"/>
    <cellStyle name="Ênfase2 6" xfId="366"/>
    <cellStyle name="Ênfase2 7" xfId="367"/>
    <cellStyle name="Ênfase2 8" xfId="368"/>
    <cellStyle name="Ênfase2 9" xfId="369"/>
    <cellStyle name="Ênfase3 10" xfId="370"/>
    <cellStyle name="Ênfase3 2" xfId="371"/>
    <cellStyle name="Ênfase3 3" xfId="372"/>
    <cellStyle name="Ênfase3 4" xfId="373"/>
    <cellStyle name="Ênfase3 5" xfId="374"/>
    <cellStyle name="Ênfase3 6" xfId="375"/>
    <cellStyle name="Ênfase3 7" xfId="376"/>
    <cellStyle name="Ênfase3 8" xfId="377"/>
    <cellStyle name="Ênfase3 9" xfId="378"/>
    <cellStyle name="Ênfase4 10" xfId="379"/>
    <cellStyle name="Ênfase4 2" xfId="380"/>
    <cellStyle name="Ênfase4 3" xfId="381"/>
    <cellStyle name="Ênfase4 4" xfId="382"/>
    <cellStyle name="Ênfase4 5" xfId="383"/>
    <cellStyle name="Ênfase4 6" xfId="384"/>
    <cellStyle name="Ênfase4 7" xfId="385"/>
    <cellStyle name="Ênfase4 8" xfId="386"/>
    <cellStyle name="Ênfase4 9" xfId="387"/>
    <cellStyle name="Ênfase5 10" xfId="388"/>
    <cellStyle name="Ênfase5 2" xfId="389"/>
    <cellStyle name="Ênfase5 3" xfId="390"/>
    <cellStyle name="Ênfase5 4" xfId="391"/>
    <cellStyle name="Ênfase5 5" xfId="392"/>
    <cellStyle name="Ênfase5 6" xfId="393"/>
    <cellStyle name="Ênfase5 7" xfId="394"/>
    <cellStyle name="Ênfase5 8" xfId="395"/>
    <cellStyle name="Ênfase5 9" xfId="396"/>
    <cellStyle name="Ênfase6 10" xfId="397"/>
    <cellStyle name="Ênfase6 2" xfId="398"/>
    <cellStyle name="Ênfase6 3" xfId="399"/>
    <cellStyle name="Ênfase6 4" xfId="400"/>
    <cellStyle name="Ênfase6 5" xfId="401"/>
    <cellStyle name="Ênfase6 6" xfId="402"/>
    <cellStyle name="Ênfase6 7" xfId="403"/>
    <cellStyle name="Ênfase6 8" xfId="404"/>
    <cellStyle name="Ênfase6 9" xfId="40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674640</xdr:colOff>
      <xdr:row>0</xdr:row>
      <xdr:rowOff>78480</xdr:rowOff>
    </xdr:from>
    <xdr:to>
      <xdr:col>1</xdr:col>
      <xdr:colOff>947160</xdr:colOff>
      <xdr:row>2</xdr:row>
      <xdr:rowOff>44280</xdr:rowOff>
    </xdr:to>
    <xdr:pic>
      <xdr:nvPicPr>
        <xdr:cNvPr id="0" name="Imagem 1" descr=""/>
        <xdr:cNvPicPr/>
      </xdr:nvPicPr>
      <xdr:blipFill>
        <a:blip r:embed="rId1">
          <a:alphaModFix amt="0"/>
        </a:blip>
        <a:srcRect l="-857" t="-866" r="-857" b="-866"/>
        <a:stretch/>
      </xdr:blipFill>
      <xdr:spPr>
        <a:xfrm>
          <a:off x="674640" y="78480"/>
          <a:ext cx="1068480" cy="822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34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100" zoomScalePageLayoutView="85" workbookViewId="0">
      <selection pane="topLeft" activeCell="D31" activeCellId="0" sqref="D3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1.29"/>
    <col collapsed="false" customWidth="true" hidden="false" outlineLevel="0" max="2" min="2" style="1" width="13.43"/>
    <col collapsed="false" customWidth="true" hidden="false" outlineLevel="0" max="3" min="3" style="1" width="15"/>
    <col collapsed="false" customWidth="true" hidden="false" outlineLevel="0" max="4" min="4" style="1" width="46.71"/>
    <col collapsed="false" customWidth="true" hidden="false" outlineLevel="0" max="5" min="5" style="1" width="8.42"/>
    <col collapsed="false" customWidth="true" hidden="false" outlineLevel="0" max="6" min="6" style="1" width="11.42"/>
    <col collapsed="false" customWidth="true" hidden="false" outlineLevel="0" max="7" min="7" style="1" width="14.15"/>
    <col collapsed="false" customWidth="true" hidden="false" outlineLevel="0" max="8" min="8" style="1" width="13.57"/>
    <col collapsed="false" customWidth="true" hidden="false" outlineLevel="0" max="9" min="9" style="2" width="20.42"/>
    <col collapsed="false" customWidth="false" hidden="false" outlineLevel="0" max="1024" min="10" style="1" width="9.14"/>
  </cols>
  <sheetData>
    <row r="1" s="4" customFormat="true" ht="33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4" customFormat="true" ht="33.7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4" customFormat="true" ht="33.7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</row>
    <row r="4" s="4" customFormat="true" ht="25.5" hidden="false" customHeight="true" outlineLevel="0" collapsed="false">
      <c r="A4" s="7" t="s">
        <v>3</v>
      </c>
      <c r="B4" s="8"/>
      <c r="C4" s="8"/>
      <c r="D4" s="8"/>
      <c r="E4" s="8"/>
      <c r="F4" s="8"/>
      <c r="G4" s="8"/>
      <c r="H4" s="8"/>
      <c r="I4" s="8"/>
    </row>
    <row r="5" s="4" customFormat="true" ht="14.25" hidden="false" customHeight="true" outlineLevel="0" collapsed="false">
      <c r="A5" s="7" t="s">
        <v>4</v>
      </c>
      <c r="B5" s="8"/>
      <c r="C5" s="8"/>
      <c r="D5" s="8"/>
      <c r="E5" s="8"/>
      <c r="F5" s="8"/>
      <c r="G5" s="8"/>
      <c r="H5" s="8"/>
      <c r="I5" s="8"/>
    </row>
    <row r="6" s="4" customFormat="true" ht="5.25" hidden="false" customHeight="true" outlineLevel="0" collapsed="false">
      <c r="A6" s="9"/>
      <c r="B6" s="10"/>
      <c r="C6" s="10"/>
      <c r="D6" s="10"/>
      <c r="E6" s="10"/>
      <c r="F6" s="10"/>
      <c r="G6" s="10"/>
      <c r="H6" s="10"/>
      <c r="I6" s="11"/>
    </row>
    <row r="7" customFormat="false" ht="15" hidden="false" customHeight="false" outlineLevel="0" collapsed="false">
      <c r="A7" s="12" t="s">
        <v>5</v>
      </c>
      <c r="B7" s="13"/>
      <c r="C7" s="13"/>
      <c r="D7" s="13"/>
      <c r="E7" s="13"/>
      <c r="F7" s="14"/>
      <c r="G7" s="15" t="s">
        <v>6</v>
      </c>
      <c r="H7" s="16" t="n">
        <v>0.25</v>
      </c>
      <c r="I7" s="17"/>
    </row>
    <row r="8" customFormat="false" ht="7.5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</row>
    <row r="9" customFormat="false" ht="45" hidden="false" customHeight="false" outlineLevel="0" collapsed="false">
      <c r="A9" s="19" t="s">
        <v>7</v>
      </c>
      <c r="B9" s="20" t="s">
        <v>8</v>
      </c>
      <c r="C9" s="20" t="s">
        <v>9</v>
      </c>
      <c r="D9" s="20" t="s">
        <v>10</v>
      </c>
      <c r="E9" s="20" t="s">
        <v>11</v>
      </c>
      <c r="F9" s="20" t="s">
        <v>12</v>
      </c>
      <c r="G9" s="20" t="s">
        <v>13</v>
      </c>
      <c r="H9" s="20" t="s">
        <v>14</v>
      </c>
      <c r="I9" s="21" t="s">
        <v>15</v>
      </c>
    </row>
    <row r="10" s="31" customFormat="true" ht="15" hidden="false" customHeight="false" outlineLevel="0" collapsed="false">
      <c r="A10" s="22" t="s">
        <v>16</v>
      </c>
      <c r="B10" s="23" t="s">
        <v>17</v>
      </c>
      <c r="C10" s="24"/>
      <c r="D10" s="25" t="s">
        <v>18</v>
      </c>
      <c r="E10" s="26"/>
      <c r="F10" s="27"/>
      <c r="G10" s="28"/>
      <c r="H10" s="29"/>
      <c r="I10" s="30" t="n">
        <f aca="false">I11</f>
        <v>0</v>
      </c>
    </row>
    <row r="11" s="31" customFormat="true" ht="15" hidden="false" customHeight="false" outlineLevel="0" collapsed="false">
      <c r="A11" s="22" t="s">
        <v>19</v>
      </c>
      <c r="B11" s="23" t="s">
        <v>20</v>
      </c>
      <c r="C11" s="24"/>
      <c r="D11" s="25" t="s">
        <v>21</v>
      </c>
      <c r="E11" s="26"/>
      <c r="F11" s="27"/>
      <c r="G11" s="28"/>
      <c r="H11" s="29"/>
      <c r="I11" s="30" t="n">
        <f aca="false">SUM(I12:I18)</f>
        <v>0</v>
      </c>
    </row>
    <row r="12" customFormat="false" ht="25.5" hidden="false" customHeight="false" outlineLevel="0" collapsed="false">
      <c r="A12" s="32" t="s">
        <v>22</v>
      </c>
      <c r="B12" s="33" t="s">
        <v>23</v>
      </c>
      <c r="C12" s="34" t="s">
        <v>24</v>
      </c>
      <c r="D12" s="35" t="s">
        <v>25</v>
      </c>
      <c r="E12" s="36" t="s">
        <v>26</v>
      </c>
      <c r="F12" s="37" t="n">
        <v>18</v>
      </c>
      <c r="G12" s="38"/>
      <c r="H12" s="39" t="n">
        <f aca="false">ROUND((G12*(1+$H$7)),2)</f>
        <v>0</v>
      </c>
      <c r="I12" s="40" t="n">
        <f aca="false">ROUND(H12*F12,2)</f>
        <v>0</v>
      </c>
    </row>
    <row r="13" customFormat="false" ht="51" hidden="false" customHeight="false" outlineLevel="0" collapsed="false">
      <c r="A13" s="32" t="s">
        <v>27</v>
      </c>
      <c r="B13" s="33" t="s">
        <v>17</v>
      </c>
      <c r="C13" s="34" t="s">
        <v>28</v>
      </c>
      <c r="D13" s="35" t="s">
        <v>29</v>
      </c>
      <c r="E13" s="36" t="s">
        <v>30</v>
      </c>
      <c r="F13" s="37" t="n">
        <v>569.69</v>
      </c>
      <c r="G13" s="38"/>
      <c r="H13" s="39" t="n">
        <f aca="false">ROUND((G13*(1+$H$7)),2)</f>
        <v>0</v>
      </c>
      <c r="I13" s="40" t="n">
        <f aca="false">ROUND(H13*F13,2)</f>
        <v>0</v>
      </c>
    </row>
    <row r="14" customFormat="false" ht="76.5" hidden="false" customHeight="false" outlineLevel="0" collapsed="false">
      <c r="A14" s="32" t="s">
        <v>31</v>
      </c>
      <c r="B14" s="33" t="s">
        <v>17</v>
      </c>
      <c r="C14" s="34" t="s">
        <v>32</v>
      </c>
      <c r="D14" s="35" t="s">
        <v>33</v>
      </c>
      <c r="E14" s="36" t="s">
        <v>30</v>
      </c>
      <c r="F14" s="37" t="n">
        <v>569.69</v>
      </c>
      <c r="G14" s="38"/>
      <c r="H14" s="39" t="n">
        <f aca="false">ROUND((G14*(1+$H$7)),2)</f>
        <v>0</v>
      </c>
      <c r="I14" s="40" t="n">
        <f aca="false">ROUND(H14*F14,2)</f>
        <v>0</v>
      </c>
    </row>
    <row r="15" customFormat="false" ht="38.25" hidden="false" customHeight="false" outlineLevel="0" collapsed="false">
      <c r="A15" s="32" t="s">
        <v>34</v>
      </c>
      <c r="B15" s="33" t="s">
        <v>17</v>
      </c>
      <c r="C15" s="34" t="s">
        <v>35</v>
      </c>
      <c r="D15" s="35" t="s">
        <v>36</v>
      </c>
      <c r="E15" s="36" t="s">
        <v>37</v>
      </c>
      <c r="F15" s="37" t="n">
        <v>4557.49</v>
      </c>
      <c r="G15" s="38"/>
      <c r="H15" s="39" t="n">
        <f aca="false">ROUND((G15*(1+$H$7)),2)</f>
        <v>0</v>
      </c>
      <c r="I15" s="40" t="n">
        <f aca="false">ROUND(H15*F15,2)</f>
        <v>0</v>
      </c>
    </row>
    <row r="16" customFormat="false" ht="38.25" hidden="false" customHeight="false" outlineLevel="0" collapsed="false">
      <c r="A16" s="32" t="s">
        <v>38</v>
      </c>
      <c r="B16" s="33" t="s">
        <v>17</v>
      </c>
      <c r="C16" s="34" t="s">
        <v>39</v>
      </c>
      <c r="D16" s="35" t="s">
        <v>40</v>
      </c>
      <c r="E16" s="36" t="s">
        <v>26</v>
      </c>
      <c r="F16" s="37" t="n">
        <v>5696.86</v>
      </c>
      <c r="G16" s="38"/>
      <c r="H16" s="39" t="n">
        <f aca="false">ROUND((G16*(1+$H$7)),2)</f>
        <v>0</v>
      </c>
      <c r="I16" s="40" t="n">
        <f aca="false">ROUND(H16*F16,2)</f>
        <v>0</v>
      </c>
    </row>
    <row r="17" customFormat="false" ht="25.5" hidden="false" customHeight="false" outlineLevel="0" collapsed="false">
      <c r="A17" s="32" t="s">
        <v>41</v>
      </c>
      <c r="B17" s="33" t="s">
        <v>42</v>
      </c>
      <c r="C17" s="34" t="s">
        <v>43</v>
      </c>
      <c r="D17" s="35" t="s">
        <v>44</v>
      </c>
      <c r="E17" s="36" t="s">
        <v>26</v>
      </c>
      <c r="F17" s="37" t="n">
        <v>5696.86</v>
      </c>
      <c r="G17" s="38"/>
      <c r="H17" s="39" t="n">
        <f aca="false">ROUND((G17*(1+$H$7)),2)</f>
        <v>0</v>
      </c>
      <c r="I17" s="40" t="n">
        <f aca="false">ROUND(H17*F17,2)</f>
        <v>0</v>
      </c>
    </row>
    <row r="18" customFormat="false" ht="51" hidden="false" customHeight="false" outlineLevel="0" collapsed="false">
      <c r="A18" s="32" t="s">
        <v>45</v>
      </c>
      <c r="B18" s="33" t="s">
        <v>17</v>
      </c>
      <c r="C18" s="34" t="s">
        <v>46</v>
      </c>
      <c r="D18" s="35" t="s">
        <v>47</v>
      </c>
      <c r="E18" s="36" t="s">
        <v>26</v>
      </c>
      <c r="F18" s="37" t="n">
        <v>569.69</v>
      </c>
      <c r="G18" s="38"/>
      <c r="H18" s="39" t="n">
        <f aca="false">ROUND((G18*(1+$H$7)),2)</f>
        <v>0</v>
      </c>
      <c r="I18" s="40" t="n">
        <f aca="false">ROUND(H18*F18,2)</f>
        <v>0</v>
      </c>
    </row>
    <row r="19" s="31" customFormat="true" ht="15" hidden="false" customHeight="false" outlineLevel="0" collapsed="false">
      <c r="A19" s="22" t="s">
        <v>48</v>
      </c>
      <c r="B19" s="23" t="s">
        <v>17</v>
      </c>
      <c r="C19" s="24"/>
      <c r="D19" s="25" t="s">
        <v>49</v>
      </c>
      <c r="E19" s="26"/>
      <c r="F19" s="27"/>
      <c r="G19" s="41"/>
      <c r="H19" s="29" t="n">
        <f aca="false">ROUND((G19*(1+$H$7)),2)</f>
        <v>0</v>
      </c>
      <c r="I19" s="30" t="n">
        <f aca="false">I20</f>
        <v>0</v>
      </c>
    </row>
    <row r="20" s="31" customFormat="true" ht="15" hidden="false" customHeight="false" outlineLevel="0" collapsed="false">
      <c r="A20" s="22" t="s">
        <v>50</v>
      </c>
      <c r="B20" s="23" t="s">
        <v>17</v>
      </c>
      <c r="C20" s="24"/>
      <c r="D20" s="25" t="s">
        <v>21</v>
      </c>
      <c r="E20" s="26"/>
      <c r="F20" s="27"/>
      <c r="G20" s="41"/>
      <c r="H20" s="29"/>
      <c r="I20" s="30" t="n">
        <f aca="false">SUM(I21:I26)</f>
        <v>0</v>
      </c>
    </row>
    <row r="21" customFormat="false" ht="51" hidden="false" customHeight="false" outlineLevel="0" collapsed="false">
      <c r="A21" s="32" t="s">
        <v>51</v>
      </c>
      <c r="B21" s="33" t="s">
        <v>17</v>
      </c>
      <c r="C21" s="34" t="s">
        <v>28</v>
      </c>
      <c r="D21" s="35" t="s">
        <v>29</v>
      </c>
      <c r="E21" s="36" t="s">
        <v>30</v>
      </c>
      <c r="F21" s="37" t="n">
        <v>142.42</v>
      </c>
      <c r="G21" s="38"/>
      <c r="H21" s="39" t="n">
        <f aca="false">ROUND((G21*(1+$H$7)),2)</f>
        <v>0</v>
      </c>
      <c r="I21" s="40" t="n">
        <f aca="false">ROUND(H21*F21,2)</f>
        <v>0</v>
      </c>
    </row>
    <row r="22" customFormat="false" ht="76.5" hidden="false" customHeight="false" outlineLevel="0" collapsed="false">
      <c r="A22" s="32" t="s">
        <v>52</v>
      </c>
      <c r="B22" s="33" t="s">
        <v>17</v>
      </c>
      <c r="C22" s="34" t="s">
        <v>32</v>
      </c>
      <c r="D22" s="35" t="s">
        <v>33</v>
      </c>
      <c r="E22" s="36" t="s">
        <v>30</v>
      </c>
      <c r="F22" s="37" t="n">
        <v>142.42</v>
      </c>
      <c r="G22" s="38"/>
      <c r="H22" s="39" t="n">
        <f aca="false">ROUND((G22*(1+$H$7)),2)</f>
        <v>0</v>
      </c>
      <c r="I22" s="40" t="n">
        <f aca="false">ROUND(H22*F22,2)</f>
        <v>0</v>
      </c>
    </row>
    <row r="23" customFormat="false" ht="38.25" hidden="false" customHeight="false" outlineLevel="0" collapsed="false">
      <c r="A23" s="32" t="s">
        <v>53</v>
      </c>
      <c r="B23" s="33" t="s">
        <v>17</v>
      </c>
      <c r="C23" s="34" t="s">
        <v>35</v>
      </c>
      <c r="D23" s="35" t="s">
        <v>36</v>
      </c>
      <c r="E23" s="36" t="s">
        <v>37</v>
      </c>
      <c r="F23" s="37" t="n">
        <v>1139.38</v>
      </c>
      <c r="G23" s="38"/>
      <c r="H23" s="39" t="n">
        <f aca="false">ROUND((G23*(1+$H$7)),2)</f>
        <v>0</v>
      </c>
      <c r="I23" s="40" t="n">
        <f aca="false">ROUND(H23*F23,2)</f>
        <v>0</v>
      </c>
    </row>
    <row r="24" customFormat="false" ht="38.25" hidden="false" customHeight="false" outlineLevel="0" collapsed="false">
      <c r="A24" s="32" t="s">
        <v>54</v>
      </c>
      <c r="B24" s="33" t="s">
        <v>17</v>
      </c>
      <c r="C24" s="34" t="s">
        <v>39</v>
      </c>
      <c r="D24" s="35" t="s">
        <v>40</v>
      </c>
      <c r="E24" s="36" t="s">
        <v>26</v>
      </c>
      <c r="F24" s="37" t="n">
        <v>1424.22</v>
      </c>
      <c r="G24" s="38"/>
      <c r="H24" s="39" t="n">
        <f aca="false">ROUND((G24*(1+$H$7)),2)</f>
        <v>0</v>
      </c>
      <c r="I24" s="40" t="n">
        <f aca="false">ROUND(H24*F24,2)</f>
        <v>0</v>
      </c>
    </row>
    <row r="25" customFormat="false" ht="25.5" hidden="false" customHeight="false" outlineLevel="0" collapsed="false">
      <c r="A25" s="32" t="s">
        <v>55</v>
      </c>
      <c r="B25" s="33" t="s">
        <v>42</v>
      </c>
      <c r="C25" s="34" t="s">
        <v>43</v>
      </c>
      <c r="D25" s="35" t="s">
        <v>44</v>
      </c>
      <c r="E25" s="36" t="s">
        <v>26</v>
      </c>
      <c r="F25" s="37" t="n">
        <v>1424.22</v>
      </c>
      <c r="G25" s="38"/>
      <c r="H25" s="39" t="n">
        <f aca="false">ROUND((G25*(1+$H$7)),2)</f>
        <v>0</v>
      </c>
      <c r="I25" s="40" t="n">
        <f aca="false">ROUND(H25*F25,2)</f>
        <v>0</v>
      </c>
    </row>
    <row r="26" customFormat="false" ht="51.75" hidden="false" customHeight="false" outlineLevel="0" collapsed="false">
      <c r="A26" s="42" t="s">
        <v>56</v>
      </c>
      <c r="B26" s="43" t="s">
        <v>17</v>
      </c>
      <c r="C26" s="44" t="s">
        <v>46</v>
      </c>
      <c r="D26" s="45" t="s">
        <v>47</v>
      </c>
      <c r="E26" s="46" t="s">
        <v>26</v>
      </c>
      <c r="F26" s="47" t="n">
        <v>142.42</v>
      </c>
      <c r="G26" s="38"/>
      <c r="H26" s="48" t="n">
        <f aca="false">ROUND((G26*(1+$H$7)),2)</f>
        <v>0</v>
      </c>
      <c r="I26" s="49" t="n">
        <f aca="false">ROUND(H26*F26,2)</f>
        <v>0</v>
      </c>
    </row>
    <row r="27" customFormat="false" ht="15.75" hidden="false" customHeight="false" outlineLevel="0" collapsed="false">
      <c r="A27" s="50"/>
      <c r="B27" s="51"/>
      <c r="C27" s="51"/>
      <c r="D27" s="51"/>
      <c r="E27" s="51"/>
      <c r="F27" s="51"/>
      <c r="G27" s="51"/>
      <c r="H27" s="51"/>
      <c r="I27" s="52"/>
    </row>
    <row r="28" customFormat="false" ht="15.75" hidden="false" customHeight="false" outlineLevel="0" collapsed="false">
      <c r="A28" s="53"/>
      <c r="B28" s="51"/>
      <c r="C28" s="51"/>
      <c r="D28" s="51"/>
      <c r="E28" s="51"/>
      <c r="F28" s="51"/>
      <c r="G28" s="51"/>
      <c r="H28" s="54" t="s">
        <v>57</v>
      </c>
      <c r="I28" s="55" t="n">
        <f aca="false">I10+I19</f>
        <v>0</v>
      </c>
    </row>
    <row r="29" customFormat="false" ht="15" hidden="false" customHeight="false" outlineLevel="0" collapsed="false">
      <c r="A29" s="50"/>
      <c r="B29" s="51"/>
      <c r="C29" s="51"/>
      <c r="D29" s="51"/>
      <c r="E29" s="51"/>
      <c r="F29" s="51"/>
      <c r="G29" s="51"/>
      <c r="H29" s="51"/>
      <c r="I29" s="52"/>
    </row>
    <row r="30" customFormat="false" ht="15" hidden="false" customHeight="false" outlineLevel="0" collapsed="false">
      <c r="A30" s="50"/>
      <c r="B30" s="51"/>
      <c r="C30" s="51"/>
      <c r="D30" s="51"/>
      <c r="E30" s="51"/>
      <c r="F30" s="51"/>
      <c r="G30" s="51"/>
      <c r="H30" s="51"/>
      <c r="I30" s="52"/>
    </row>
    <row r="31" customFormat="false" ht="15.75" hidden="false" customHeight="false" outlineLevel="0" collapsed="false">
      <c r="A31" s="50"/>
      <c r="B31" s="56"/>
      <c r="C31" s="56"/>
      <c r="D31" s="56"/>
      <c r="E31" s="56"/>
      <c r="F31" s="57"/>
      <c r="G31" s="57"/>
      <c r="H31" s="58"/>
      <c r="I31" s="59"/>
    </row>
    <row r="32" customFormat="false" ht="15" hidden="false" customHeight="false" outlineLevel="0" collapsed="false">
      <c r="A32" s="50"/>
      <c r="B32" s="56"/>
      <c r="C32" s="56"/>
      <c r="D32" s="56"/>
      <c r="E32" s="56"/>
      <c r="F32" s="60"/>
      <c r="G32" s="56"/>
      <c r="H32" s="61"/>
      <c r="I32" s="62"/>
    </row>
    <row r="33" customFormat="false" ht="15" hidden="false" customHeight="false" outlineLevel="0" collapsed="false">
      <c r="A33" s="63" t="s">
        <v>58</v>
      </c>
      <c r="B33" s="64" t="s">
        <v>59</v>
      </c>
      <c r="C33" s="64"/>
      <c r="D33" s="64"/>
      <c r="E33" s="56"/>
      <c r="F33" s="60" t="s">
        <v>60</v>
      </c>
      <c r="G33" s="65"/>
      <c r="H33" s="65"/>
      <c r="I33" s="65"/>
    </row>
    <row r="34" customFormat="false" ht="15.75" hidden="false" customHeight="false" outlineLevel="0" collapsed="false">
      <c r="A34" s="66"/>
      <c r="B34" s="57"/>
      <c r="C34" s="57"/>
      <c r="D34" s="57"/>
      <c r="E34" s="57"/>
      <c r="F34" s="67" t="s">
        <v>61</v>
      </c>
      <c r="G34" s="68"/>
      <c r="H34" s="68"/>
      <c r="I34" s="68"/>
    </row>
  </sheetData>
  <mergeCells count="9">
    <mergeCell ref="A1:I1"/>
    <mergeCell ref="A2:I2"/>
    <mergeCell ref="A3:I3"/>
    <mergeCell ref="B4:I5"/>
    <mergeCell ref="B7:E7"/>
    <mergeCell ref="A8:I8"/>
    <mergeCell ref="B33:D33"/>
    <mergeCell ref="G33:I33"/>
    <mergeCell ref="G34:I34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2019-12-02T17:32:59Z</dcterms:created>
  <dc:creator>bentord</dc:creator>
  <dc:description/>
  <dc:language>pt-BR</dc:language>
  <cp:lastModifiedBy>Carlos Edson Lazzari</cp:lastModifiedBy>
  <cp:lastPrinted>2022-03-15T18:46:27Z</cp:lastPrinted>
  <dcterms:modified xsi:type="dcterms:W3CDTF">2022-04-05T20:48:06Z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