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ORÇAMENTO LAZER KENNEDY" sheetId="1" state="visible" r:id="rId2"/>
  </sheets>
  <externalReferences>
    <externalReference r:id="rId3"/>
  </externalReferences>
  <definedNames>
    <definedName function="false" hidden="false" localSheetId="0" name="_xlnm.Print_Area" vbProcedure="false">'ORÇAMENTO LAZER KENNEDY'!$A$1:$I$77</definedName>
    <definedName function="false" hidden="false" localSheetId="0" name="_xlnm.Print_Titles" vbProcedure="false">'ORÇAMENTO LAZER KENNEDY'!$2:$8</definedName>
    <definedName function="false" hidden="false" name="Import.RespOrçamento" vbProcedure="false">[2]DADOS!$F$22:$F$24</definedName>
    <definedName function="false" hidden="false" localSheetId="0" name="_xlnm.Print_Area" vbProcedure="false">'ORÇAMENTO LAZER KENNEDY'!$A$1:$I$77</definedName>
    <definedName function="false" hidden="false" localSheetId="0" name="_xlnm.Print_Area_0" vbProcedure="false">'ORÇAMENTO LAZER KENNEDY'!$A$1:$I$77</definedName>
    <definedName function="false" hidden="false" localSheetId="0" name="_xlnm.Print_Titles" vbProcedure="false">'ORÇAMENTO LAZER KENNEDY'!$2:$8</definedName>
    <definedName function="false" hidden="false" localSheetId="0" name="_xlnm.Print_Titles_0" vbProcedure="false">'ORÇAMENTO LAZER KENNEDY'!$2:$8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<sst xmlns="http://schemas.openxmlformats.org/spreadsheetml/2006/main" count="263" uniqueCount="180">
  <si>
    <t>PREFEITURA DO MUNICÍPIO DE MAUÁ</t>
  </si>
  <si>
    <t>EMPRESA PROPONENTE:</t>
  </si>
  <si>
    <t>CNPJ:</t>
  </si>
  <si>
    <t>ORÇAMENTO - EMPRESA</t>
  </si>
  <si>
    <t>Obs:</t>
  </si>
  <si>
    <t>Preencher as celulas destacadas em amarelo com os dados requeridos</t>
  </si>
  <si>
    <t>EXECUÇÃO DE ÁREA DE LAZER, PASSEIO, PISTA DE CAMINHADA E CALÇADAS NAS ÁREAS SITUADAS NO JARDIM KENNEDY, UMA ACADEMIA DE SAÚDE AO AR LIVRE - MAUÁ/SP</t>
  </si>
  <si>
    <t>BDI=</t>
  </si>
  <si>
    <t>Item</t>
  </si>
  <si>
    <t>Fonte/ Composição</t>
  </si>
  <si>
    <t>Código</t>
  </si>
  <si>
    <t>Descrição</t>
  </si>
  <si>
    <t>Unidade</t>
  </si>
  <si>
    <t>Quantidade</t>
  </si>
  <si>
    <t>Custo Unitário (sem BDI) (R$)</t>
  </si>
  <si>
    <t>Preço Unitário (com BDI) (R$)</t>
  </si>
  <si>
    <t>Preço Total
(R$)</t>
  </si>
  <si>
    <t>1.</t>
  </si>
  <si>
    <t>EXECUÇÃO DE ÁREA DE LAZER, PASSEIO, PISTA DE CAMINHADA E CALÇADAS NAS ÁREAS SITUADAS NO JARDIM KENNEDY, MAUÁ/SP, PRÓXIMO A UBS JARDIM KENNEDY, O CAMPO DISTRITAL E UMA ACADEMIA DE SAÚDE AO AR LIVRE</t>
  </si>
  <si>
    <t>1.1.</t>
  </si>
  <si>
    <t>SERVIÇOS PRELIMINARES</t>
  </si>
  <si>
    <t>1.1.1.</t>
  </si>
  <si>
    <t>SINAPI</t>
  </si>
  <si>
    <t>73822/2</t>
  </si>
  <si>
    <t>LIMPEZA MECANIZADA DE TERRENO COM REMOCAO DE CAMADA VEGETAL, UTILIZANDO MOTONIVELADORA</t>
  </si>
  <si>
    <t>M2</t>
  </si>
  <si>
    <t>1.1.2.</t>
  </si>
  <si>
    <t>74209/1</t>
  </si>
  <si>
    <t>PLACA DE OBRA EM CHAPA DE ACO GALVANIZADO</t>
  </si>
  <si>
    <t>1.1.3.</t>
  </si>
  <si>
    <t>EDIF</t>
  </si>
  <si>
    <t>09-01-53</t>
  </si>
  <si>
    <t>ENTRADA AÉREA DE ENERGIA E TELEFONE - 13 À 16KVA</t>
  </si>
  <si>
    <t>UN</t>
  </si>
  <si>
    <t>1.1.4.</t>
  </si>
  <si>
    <t>SINAPI-I</t>
  </si>
  <si>
    <t>10775</t>
  </si>
  <si>
    <t>LOCACAO DE CONTAINER 2,30  X  6,00 M, ALT. 2,50 M, COM 1 SANITARIO, PARA ESCRITORIO, COMPLETO, SEM DIVISORIAS INTERNAS</t>
  </si>
  <si>
    <t>MES</t>
  </si>
  <si>
    <t>1.1.5.</t>
  </si>
  <si>
    <t>INFRA</t>
  </si>
  <si>
    <t>04-31-00</t>
  </si>
  <si>
    <t>FORNECIMENTO DE TERRA, INCLUINDO ESCAVAÇÃO, CARGA E TRANSPORTE ATÉ A DISTÂNCIA MÉDIA DE 1,0KM, MEDIDO NO ATERRO COMPACTADO</t>
  </si>
  <si>
    <t>M3</t>
  </si>
  <si>
    <t>1.1.6.</t>
  </si>
  <si>
    <t>74005/1</t>
  </si>
  <si>
    <t>COMPACTACAO MECANICA, SEM CONTROLE DO GC (C/COMPACTADOR PLACA 400 KG)</t>
  </si>
  <si>
    <t>1.1.7.</t>
  </si>
  <si>
    <t>93599</t>
  </si>
  <si>
    <t>TRANSPORTE COM CAMINHÃO BASCULANTE DE 14 M3, EM VIA URBANA PAVIMENTADA, DMT ACIMA DE 30 KM (UNIDADE: TXKM). AF_04/2016</t>
  </si>
  <si>
    <t>TXKM</t>
  </si>
  <si>
    <t>1.2.</t>
  </si>
  <si>
    <t>ASSENTAMENTO DE GUIAS</t>
  </si>
  <si>
    <t>1.2.1.</t>
  </si>
  <si>
    <t>05-16-00</t>
  </si>
  <si>
    <t>FORNECIMENTO E ASSENTAMENTO DE GUIAS PARA JARDIM 7 X 11 X 100CM (IE-3)</t>
  </si>
  <si>
    <t>M</t>
  </si>
  <si>
    <t>1.2.2.</t>
  </si>
  <si>
    <t>05-01-00</t>
  </si>
  <si>
    <t>ARRANCAMENTO DE GUIAS, INCLUI CARGA EM CAMINHÃO</t>
  </si>
  <si>
    <t>1.2.3.</t>
  </si>
  <si>
    <t>05-03-00</t>
  </si>
  <si>
    <t>DEMOLIÇÃO DE PAVIMENTO DE CONCRETO, SARJETA OU SARJETÃO, INCLUI CARGA EM CAMINHÃO</t>
  </si>
  <si>
    <t>1.2.4.</t>
  </si>
  <si>
    <t>05-81-00</t>
  </si>
  <si>
    <t>TRANSPORTE DE PAVIMENTO DE CONCRETO, SARJETA E SARJETÃO</t>
  </si>
  <si>
    <t>M2XKM</t>
  </si>
  <si>
    <t>1.2.5.</t>
  </si>
  <si>
    <t>05-13-00</t>
  </si>
  <si>
    <t>BASE DE CONCRETO FCK=15,00MPA PARA GUIAS, SARJETAS OU SARJETÕES</t>
  </si>
  <si>
    <t>1.2.6.</t>
  </si>
  <si>
    <t>94290</t>
  </si>
  <si>
    <t>EXECUÇÃO DE SARJETA DE CONCRETO USINADO, MOLDADA  IN LOCO  EM TRECHO CURVO, 45 CM BASE X 10 CM ALTURA. AF_06/2016</t>
  </si>
  <si>
    <t>1.2.7.</t>
  </si>
  <si>
    <t>94289</t>
  </si>
  <si>
    <t>EXECUÇÃO DE SARJETA DE CONCRETO USINADO, MOLDADA  IN LOCO  EM TRECHO RETO, 45 CM BASE X 10 CM ALTURA. AF_06/2016</t>
  </si>
  <si>
    <t>1.2.8.</t>
  </si>
  <si>
    <t>ASSENTAMENTO DE GUIA (MEIO-FIO) EM TRECHO RETO, CONFECCIONADA EM CONCRETO PRÉ-FABRICADO, DIMENSÕES 100X15X13X30 CM (COMPRIMENTO X BASE INFERIOR X BASE SUPERIOR X ALTURA), PARA VIAS URBANAS (USO VIÁRIO). AF_06/2016</t>
  </si>
  <si>
    <t>1.2.9.</t>
  </si>
  <si>
    <t>ASSENTAMENTO DE GUIA (MEIO-FIO) EM TRECHO CURVO, CONFECCIONADA EM CONCRETO PRÉ-FABRICADO, DIMENSÕES 100X15X13X30 CM (COMPRIMENTO X BASE INFERIOR X BASE SUPERIOR X ALTURA), PARA VIAS URBANAS (USO VIÁRIO). AF_06/2016</t>
  </si>
  <si>
    <t>1.3.</t>
  </si>
  <si>
    <t>PISOS</t>
  </si>
  <si>
    <t>1.3.1.</t>
  </si>
  <si>
    <t>96622</t>
  </si>
  <si>
    <t>LASTRO COM MATERIAL GRANULAR, APLICAÇÃO EM PISOS OU RADIERS, ESPESSURA DE *5 CM*. AF_08/2017</t>
  </si>
  <si>
    <t>1.3.2.</t>
  </si>
  <si>
    <t>94991</t>
  </si>
  <si>
    <t>EXECUÇÃO DE PASSEIO (CALÇADA) OU PISO DE CONCRETO COM CONCRETO MOLDADO IN LOCO, USINADO, ACABAMENTO CONVENCIONAL, NÃO ARMADO. AF_07/2016</t>
  </si>
  <si>
    <t>1.3.3.</t>
  </si>
  <si>
    <t>18-13-46</t>
  </si>
  <si>
    <t>RV.11 - TANQUE DE AREIA - GENÉRICO - FORNECIMENTO E APLICAÇÃO DE AREIA LAVADA</t>
  </si>
  <si>
    <t>1.3.4.</t>
  </si>
  <si>
    <t>74245/1</t>
  </si>
  <si>
    <t>PINTURA ACRILICA EM PISO CIMENTADO DUAS DEMAOS</t>
  </si>
  <si>
    <t>1.4.</t>
  </si>
  <si>
    <t>QUADRA ESPORTIVA</t>
  </si>
  <si>
    <t>1.4.1.</t>
  </si>
  <si>
    <t>1.4.2.</t>
  </si>
  <si>
    <t>17-03-54</t>
  </si>
  <si>
    <t>QC.02 - QUADRA POLIESPORTIVA PISO ARMADO COM AGREGADO RECICLADO</t>
  </si>
  <si>
    <t>1.4.3.</t>
  </si>
  <si>
    <t>41595</t>
  </si>
  <si>
    <t>PINTURA ACRILICA DE FAIXAS DE DEMARCACAO EM QUADRA POLIESPORTIVA, 5 CM DE LARGURA</t>
  </si>
  <si>
    <t>1.4.4.</t>
  </si>
  <si>
    <t>74244/1</t>
  </si>
  <si>
    <t>ALAMBRADO PARA QUADRA POLIESPORTIVA, ESTRUTURADO POR TUBOS DE ACO GALVANIZADO, COM COSTURA, DIN 2440, DIAMETRO 2", COM TELA DE ARAME GALVANIZADO, FIO 14 BWG E MALHA QUADRADA 5X5CM</t>
  </si>
  <si>
    <t>1.4.5.</t>
  </si>
  <si>
    <t>17-03-61</t>
  </si>
  <si>
    <t>TRAVE PARA FUTEBOL DE SALÃO, INCLUSIVE PINTURA E REDE</t>
  </si>
  <si>
    <t>1.5.</t>
  </si>
  <si>
    <t>PAISAGISMO</t>
  </si>
  <si>
    <t>1.5.1.</t>
  </si>
  <si>
    <t>98504</t>
  </si>
  <si>
    <t>PLANTIO DE GRAMA EM PLACAS. AF_05/2018</t>
  </si>
  <si>
    <t>1.6.</t>
  </si>
  <si>
    <t>PLAYGROUND E GINÁSTICA</t>
  </si>
  <si>
    <t>1.6.1.</t>
  </si>
  <si>
    <t>18-14-41</t>
  </si>
  <si>
    <t>PLAYGROUND BRINQUEDOS DE MADEIRA - CASA TARZAN COM RAMPA ESCALADA, ESCORREGADOR, PONTE E ESCADA MARINHEIRO</t>
  </si>
  <si>
    <t>1.6.2.</t>
  </si>
  <si>
    <t>18-14-45</t>
  </si>
  <si>
    <t>PLAYGROUND BRINQUEDOS DE MADEIRA - ESCORREGADOR ( ALT.=1,80M COMP.=3,00M)</t>
  </si>
  <si>
    <t>1.6.3.</t>
  </si>
  <si>
    <t>18-14-46</t>
  </si>
  <si>
    <t>PLAYGROUND BRINQUEDOS DE MADEIRA - GANGORRA DUPLA</t>
  </si>
  <si>
    <t>1.6.4.</t>
  </si>
  <si>
    <t>18-14-48</t>
  </si>
  <si>
    <t>PLAYGROUND BRINQUEDOS DE MADEIRA - BALANÇA DUPLA</t>
  </si>
  <si>
    <t>1.6.5.</t>
  </si>
  <si>
    <t>18-15-01</t>
  </si>
  <si>
    <t>APARELHOS DE GINÁTICA EM MADEIRA - BARRA DUPLA EM DOIS NIVEIS</t>
  </si>
  <si>
    <t>1.6.6.</t>
  </si>
  <si>
    <t>18-15-02</t>
  </si>
  <si>
    <t>APARELHOS DE GINÁTICA EM MADEIRA - BARREIRA SIMPLES</t>
  </si>
  <si>
    <t>1.6.7.</t>
  </si>
  <si>
    <t>18-15-03</t>
  </si>
  <si>
    <t>APARELHOS DE GINÁTICA EM MADEIRA - BARRAS PARALELAS</t>
  </si>
  <si>
    <t>1.7.</t>
  </si>
  <si>
    <t>ACESSIBILIDADE - PISOS</t>
  </si>
  <si>
    <t>1.7.1.</t>
  </si>
  <si>
    <t>13-02-47</t>
  </si>
  <si>
    <t>PISO PODOTÁTIL, ALERTA OU DIRECIONAL, EM LADRILHO HIDRÁULICO</t>
  </si>
  <si>
    <t>1.7.2.</t>
  </si>
  <si>
    <t>17-02-54</t>
  </si>
  <si>
    <t>REBAIXAMENTO DE GUIA</t>
  </si>
  <si>
    <t>1.8.</t>
  </si>
  <si>
    <t>ILUMINAÇÃO E SPDA</t>
  </si>
  <si>
    <t>1.8.1.</t>
  </si>
  <si>
    <t>14166</t>
  </si>
  <si>
    <t>POSTE CONICO CONTINUO EM ACO GALVANIZADO, RETO, ENGASTADO,  H = 7 M, DIAMETRO INFERIOR = *125* MM</t>
  </si>
  <si>
    <t>1.8.2.</t>
  </si>
  <si>
    <t>09-83-90</t>
  </si>
  <si>
    <t>HASTE "COPPERWELD"- 5/8"X3,OOM</t>
  </si>
  <si>
    <t>1.8.3.</t>
  </si>
  <si>
    <t>09-83-91</t>
  </si>
  <si>
    <t>CONECTOR PARA HASTE "COPPERWELD"</t>
  </si>
  <si>
    <t>1.8.4.</t>
  </si>
  <si>
    <t>09-03-07</t>
  </si>
  <si>
    <t>CABO 6,00MM2 - ISOLAMENTO PARA 0,7KV - CLASSE 4 - FLEXÍVEL</t>
  </si>
  <si>
    <t>1.8.5.</t>
  </si>
  <si>
    <t>2446</t>
  </si>
  <si>
    <t>ELETRODUTO/DUTO PEAD FLEXIVEL PAREDE SIMPLES, CORRUGACAO HELICOIDAL, COR PRETA, SEM ROSCA, DE 2",  PARA CABEAMENTO SUBTERRANEO (NBR 15715)</t>
  </si>
  <si>
    <t>1.8.6.</t>
  </si>
  <si>
    <t>09-05-55</t>
  </si>
  <si>
    <t>CAIXA DE PASSAGEM EM ALVENARIA - ESCAVAÇÃO E APILOAMENTO</t>
  </si>
  <si>
    <t>1.8.7.</t>
  </si>
  <si>
    <t>02-02-01</t>
  </si>
  <si>
    <t>ESCAVAÇÃO MANUAL COM PROFUNDIDADE IGUAL OU INFERIOR A 1,50M</t>
  </si>
  <si>
    <t>1.8.8.</t>
  </si>
  <si>
    <t>01-04-80</t>
  </si>
  <si>
    <t>REATERRO DE VALAS, INCLUSIVE COMPACTAÇÃO</t>
  </si>
  <si>
    <t>1.8.9.</t>
  </si>
  <si>
    <t>09-05-68</t>
  </si>
  <si>
    <t>CAIXA DE PASSAGEM E TAMPA PRÉ-MOLDADAS EM CONCRETO, SEM FUNDO, 20X20CM</t>
  </si>
  <si>
    <t>1.8.10.</t>
  </si>
  <si>
    <t>39391</t>
  </si>
  <si>
    <t>LUMINARIA LED REFLETOR RETANGULAR BIVOLT, LUZ BRANCA, 50 W</t>
  </si>
  <si>
    <t>Data:</t>
  </si>
  <si>
    <t>RESPONSÁVEL</t>
  </si>
  <si>
    <t>CREA/CAU: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</si>
</sst>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.00%"/>
    <numFmt numFmtId="167" formatCode="_-&quot;R$ &quot;* #,##0.00_-;&quot;-R$ &quot;* #,##0.00_-;_-&quot;R$ &quot;* \-??_-;_-@_-"/>
    <numFmt numFmtId="168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99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medium"/>
      <top style="thin"/>
      <bottom style="thick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5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1" fillId="2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19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3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9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A2" activeCellId="0" sqref="A2"/>
    </sheetView>
  </sheetViews>
  <sheetFormatPr defaultRowHeight="14.25"/>
  <cols>
    <col collapsed="false" hidden="false" max="1" min="1" style="1" width="10.5"/>
    <col collapsed="false" hidden="false" max="2" min="2" style="1" width="10.4591836734694"/>
    <col collapsed="false" hidden="false" max="3" min="3" style="1" width="8.36734693877551"/>
    <col collapsed="false" hidden="false" max="4" min="4" style="1" width="55.0765306122449"/>
    <col collapsed="false" hidden="false" max="5" min="5" style="1" width="7.64285714285714"/>
    <col collapsed="false" hidden="false" max="6" min="6" style="1" width="10.9081632653061"/>
    <col collapsed="false" hidden="false" max="7" min="7" style="1" width="10.5"/>
    <col collapsed="false" hidden="false" max="8" min="8" style="1" width="13.0510204081633"/>
    <col collapsed="false" hidden="false" max="9" min="9" style="1" width="22.8112244897959"/>
    <col collapsed="false" hidden="false" max="1025" min="10" style="1" width="8.77551020408163"/>
  </cols>
  <sheetData>
    <row r="1" customFormat="false" ht="12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0"/>
      <c r="K2" s="3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5.5" hidden="false" customHeight="true" outlineLevel="0" collapsed="false">
      <c r="A3" s="4" t="s">
        <v>1</v>
      </c>
      <c r="B3" s="5"/>
      <c r="C3" s="5"/>
      <c r="D3" s="5"/>
      <c r="E3" s="5"/>
      <c r="F3" s="5"/>
      <c r="G3" s="5"/>
      <c r="H3" s="5"/>
      <c r="I3" s="5"/>
      <c r="J3" s="0"/>
      <c r="K3" s="3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" t="s">
        <v>2</v>
      </c>
      <c r="B4" s="6"/>
      <c r="C4" s="6"/>
      <c r="D4" s="6"/>
      <c r="E4" s="6"/>
      <c r="F4" s="6"/>
      <c r="G4" s="6"/>
      <c r="H4" s="6"/>
      <c r="I4" s="6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2.5" hidden="false" customHeight="true" outlineLevel="0" collapsed="false">
      <c r="A5" s="7" t="s">
        <v>3</v>
      </c>
      <c r="B5" s="7"/>
      <c r="C5" s="7"/>
      <c r="D5" s="7"/>
      <c r="E5" s="7"/>
      <c r="F5" s="7"/>
      <c r="G5" s="7"/>
      <c r="H5" s="7"/>
      <c r="I5" s="7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6.5" hidden="false" customHeight="true" outlineLevel="0" collapsed="false">
      <c r="A6" s="0"/>
      <c r="B6" s="0"/>
      <c r="C6" s="8" t="s">
        <v>4</v>
      </c>
      <c r="D6" s="9" t="s">
        <v>5</v>
      </c>
      <c r="E6" s="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3.75" hidden="false" customHeight="true" outlineLevel="0" collapsed="false">
      <c r="A7" s="10" t="s">
        <v>6</v>
      </c>
      <c r="B7" s="10"/>
      <c r="C7" s="10"/>
      <c r="D7" s="10"/>
      <c r="E7" s="10"/>
      <c r="F7" s="10"/>
      <c r="G7" s="11" t="s">
        <v>7</v>
      </c>
      <c r="H7" s="12" t="n">
        <v>0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5.5" hidden="false" customHeight="false" outlineLevel="0" collapsed="false">
      <c r="A8" s="13" t="s">
        <v>8</v>
      </c>
      <c r="B8" s="14" t="s">
        <v>9</v>
      </c>
      <c r="C8" s="15" t="s">
        <v>10</v>
      </c>
      <c r="D8" s="16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4.5" hidden="false" customHeight="true" outlineLevel="0" collapsed="false">
      <c r="A9" s="19"/>
      <c r="B9" s="20"/>
      <c r="C9" s="20"/>
      <c r="D9" s="21"/>
      <c r="E9" s="21"/>
      <c r="F9" s="21"/>
      <c r="G9" s="21"/>
      <c r="H9" s="21"/>
      <c r="I9" s="22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7" customFormat="true" ht="79.5" hidden="false" customHeight="true" outlineLevel="0" collapsed="false">
      <c r="A10" s="23" t="s">
        <v>17</v>
      </c>
      <c r="B10" s="24"/>
      <c r="C10" s="24"/>
      <c r="D10" s="25" t="s">
        <v>18</v>
      </c>
      <c r="E10" s="24"/>
      <c r="F10" s="24"/>
      <c r="G10" s="24"/>
      <c r="H10" s="24"/>
      <c r="I10" s="26" t="n">
        <f aca="false">I11+I20+I31+I44+I47+I56+I60+I37</f>
        <v>0</v>
      </c>
    </row>
    <row r="11" customFormat="false" ht="15" hidden="false" customHeight="false" outlineLevel="0" collapsed="false">
      <c r="A11" s="28" t="s">
        <v>19</v>
      </c>
      <c r="B11" s="29"/>
      <c r="C11" s="29"/>
      <c r="D11" s="29" t="s">
        <v>20</v>
      </c>
      <c r="E11" s="29"/>
      <c r="F11" s="29"/>
      <c r="G11" s="29"/>
      <c r="H11" s="29"/>
      <c r="I11" s="30" t="n">
        <f aca="false">SUM(I12:I18)</f>
        <v>0</v>
      </c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42.75" hidden="false" customHeight="false" outlineLevel="0" collapsed="false">
      <c r="A12" s="31" t="s">
        <v>21</v>
      </c>
      <c r="B12" s="32" t="s">
        <v>22</v>
      </c>
      <c r="C12" s="32" t="s">
        <v>23</v>
      </c>
      <c r="D12" s="33" t="s">
        <v>24</v>
      </c>
      <c r="E12" s="32" t="s">
        <v>25</v>
      </c>
      <c r="F12" s="34" t="n">
        <v>4366.45</v>
      </c>
      <c r="G12" s="35" t="n">
        <v>0</v>
      </c>
      <c r="H12" s="36" t="n">
        <f aca="false">ROUND(G12*(1+$H$7),2)</f>
        <v>0</v>
      </c>
      <c r="I12" s="37" t="n">
        <f aca="false">ROUND((F12*H12),2)</f>
        <v>0</v>
      </c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25" hidden="false" customHeight="false" outlineLevel="0" collapsed="false">
      <c r="A13" s="38" t="s">
        <v>26</v>
      </c>
      <c r="B13" s="39" t="s">
        <v>22</v>
      </c>
      <c r="C13" s="39" t="s">
        <v>27</v>
      </c>
      <c r="D13" s="40" t="s">
        <v>28</v>
      </c>
      <c r="E13" s="39" t="s">
        <v>25</v>
      </c>
      <c r="F13" s="41" t="n">
        <v>6</v>
      </c>
      <c r="G13" s="42" t="n">
        <v>0</v>
      </c>
      <c r="H13" s="36" t="n">
        <f aca="false">ROUND(G13*(1+$H$7),2)</f>
        <v>0</v>
      </c>
      <c r="I13" s="37" t="n">
        <f aca="false">ROUND((F13*H13),2)</f>
        <v>0</v>
      </c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8.5" hidden="false" customHeight="false" outlineLevel="0" collapsed="false">
      <c r="A14" s="38" t="s">
        <v>29</v>
      </c>
      <c r="B14" s="39" t="s">
        <v>30</v>
      </c>
      <c r="C14" s="39" t="s">
        <v>31</v>
      </c>
      <c r="D14" s="40" t="s">
        <v>32</v>
      </c>
      <c r="E14" s="39" t="s">
        <v>33</v>
      </c>
      <c r="F14" s="41" t="n">
        <v>1</v>
      </c>
      <c r="G14" s="42" t="n">
        <v>0</v>
      </c>
      <c r="H14" s="36" t="n">
        <f aca="false">ROUND(G14*(1+$H$7),2)</f>
        <v>0</v>
      </c>
      <c r="I14" s="37" t="n">
        <f aca="false">ROUND((F14*H14),2)</f>
        <v>0</v>
      </c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42.75" hidden="false" customHeight="false" outlineLevel="0" collapsed="false">
      <c r="A15" s="38" t="s">
        <v>34</v>
      </c>
      <c r="B15" s="39" t="s">
        <v>35</v>
      </c>
      <c r="C15" s="39" t="s">
        <v>36</v>
      </c>
      <c r="D15" s="40" t="s">
        <v>37</v>
      </c>
      <c r="E15" s="39" t="s">
        <v>38</v>
      </c>
      <c r="F15" s="41" t="n">
        <v>6</v>
      </c>
      <c r="G15" s="42" t="n">
        <v>0</v>
      </c>
      <c r="H15" s="36" t="n">
        <f aca="false">ROUND(G15*(1+$H$7),2)</f>
        <v>0</v>
      </c>
      <c r="I15" s="37" t="n">
        <f aca="false">ROUND((F15*H15),2)</f>
        <v>0</v>
      </c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57" hidden="false" customHeight="false" outlineLevel="0" collapsed="false">
      <c r="A16" s="38" t="s">
        <v>39</v>
      </c>
      <c r="B16" s="39" t="s">
        <v>40</v>
      </c>
      <c r="C16" s="39" t="s">
        <v>41</v>
      </c>
      <c r="D16" s="40" t="s">
        <v>42</v>
      </c>
      <c r="E16" s="39" t="s">
        <v>43</v>
      </c>
      <c r="F16" s="41" t="n">
        <v>697.63</v>
      </c>
      <c r="G16" s="42" t="n">
        <v>0</v>
      </c>
      <c r="H16" s="36" t="n">
        <f aca="false">ROUND(G16*(1+$H$7),2)</f>
        <v>0</v>
      </c>
      <c r="I16" s="37" t="n">
        <f aca="false">ROUND((F16*H16),2)</f>
        <v>0</v>
      </c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8.5" hidden="false" customHeight="false" outlineLevel="0" collapsed="false">
      <c r="A17" s="38" t="s">
        <v>44</v>
      </c>
      <c r="B17" s="39" t="s">
        <v>22</v>
      </c>
      <c r="C17" s="39" t="s">
        <v>45</v>
      </c>
      <c r="D17" s="40" t="s">
        <v>46</v>
      </c>
      <c r="E17" s="39" t="s">
        <v>43</v>
      </c>
      <c r="F17" s="41" t="n">
        <v>697.63</v>
      </c>
      <c r="G17" s="42" t="n">
        <v>0</v>
      </c>
      <c r="H17" s="36" t="n">
        <f aca="false">ROUND(G17*(1+$H$7),2)</f>
        <v>0</v>
      </c>
      <c r="I17" s="37" t="n">
        <f aca="false">ROUND((F17*H17),2)</f>
        <v>0</v>
      </c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2.75" hidden="false" customHeight="false" outlineLevel="0" collapsed="false">
      <c r="A18" s="38" t="s">
        <v>47</v>
      </c>
      <c r="B18" s="39" t="s">
        <v>22</v>
      </c>
      <c r="C18" s="39" t="s">
        <v>48</v>
      </c>
      <c r="D18" s="40" t="s">
        <v>49</v>
      </c>
      <c r="E18" s="39" t="s">
        <v>50</v>
      </c>
      <c r="F18" s="41" t="n">
        <v>22324.16</v>
      </c>
      <c r="G18" s="42" t="n">
        <v>0</v>
      </c>
      <c r="H18" s="36" t="n">
        <f aca="false">ROUND(G18*(1+$H$7),2)</f>
        <v>0</v>
      </c>
      <c r="I18" s="37" t="n">
        <f aca="false">ROUND((F18*H18),2)</f>
        <v>0</v>
      </c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3"/>
      <c r="B19" s="44"/>
      <c r="C19" s="44"/>
      <c r="D19" s="40"/>
      <c r="E19" s="39"/>
      <c r="F19" s="41"/>
      <c r="G19" s="42"/>
      <c r="H19" s="36" t="n">
        <f aca="false">ROUND(G19*(1+$H$7),2)</f>
        <v>0</v>
      </c>
      <c r="I19" s="37" t="n">
        <f aca="false">ROUND((F19*H19),2)</f>
        <v>0</v>
      </c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7" customFormat="true" ht="15" hidden="false" customHeight="false" outlineLevel="0" collapsed="false">
      <c r="A20" s="28" t="s">
        <v>51</v>
      </c>
      <c r="B20" s="29"/>
      <c r="C20" s="29"/>
      <c r="D20" s="29" t="s">
        <v>52</v>
      </c>
      <c r="E20" s="45"/>
      <c r="F20" s="29"/>
      <c r="G20" s="29"/>
      <c r="H20" s="29"/>
      <c r="I20" s="30" t="n">
        <f aca="false">SUM(I21:I29)</f>
        <v>0</v>
      </c>
    </row>
    <row r="21" customFormat="false" ht="28.5" hidden="false" customHeight="false" outlineLevel="0" collapsed="false">
      <c r="A21" s="38" t="s">
        <v>53</v>
      </c>
      <c r="B21" s="39" t="s">
        <v>40</v>
      </c>
      <c r="C21" s="39" t="s">
        <v>54</v>
      </c>
      <c r="D21" s="40" t="s">
        <v>55</v>
      </c>
      <c r="E21" s="39" t="s">
        <v>56</v>
      </c>
      <c r="F21" s="41" t="n">
        <v>106</v>
      </c>
      <c r="G21" s="42" t="n">
        <v>0</v>
      </c>
      <c r="H21" s="36" t="n">
        <f aca="false">ROUND(G21*(1+$H$7),2)</f>
        <v>0</v>
      </c>
      <c r="I21" s="37" t="n">
        <f aca="false">ROUND((F21*H21),2)</f>
        <v>0</v>
      </c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8.5" hidden="false" customHeight="false" outlineLevel="0" collapsed="false">
      <c r="A22" s="38" t="s">
        <v>57</v>
      </c>
      <c r="B22" s="39" t="s">
        <v>40</v>
      </c>
      <c r="C22" s="39" t="s">
        <v>58</v>
      </c>
      <c r="D22" s="40" t="s">
        <v>59</v>
      </c>
      <c r="E22" s="39" t="s">
        <v>56</v>
      </c>
      <c r="F22" s="41" t="n">
        <v>78.4</v>
      </c>
      <c r="G22" s="42" t="n">
        <v>0</v>
      </c>
      <c r="H22" s="36" t="n">
        <f aca="false">ROUND(G22*(1+$H$7),2)</f>
        <v>0</v>
      </c>
      <c r="I22" s="37" t="n">
        <f aca="false">ROUND((F22*H22),2)</f>
        <v>0</v>
      </c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42.75" hidden="false" customHeight="false" outlineLevel="0" collapsed="false">
      <c r="A23" s="38" t="s">
        <v>60</v>
      </c>
      <c r="B23" s="39" t="s">
        <v>40</v>
      </c>
      <c r="C23" s="39" t="s">
        <v>61</v>
      </c>
      <c r="D23" s="40" t="s">
        <v>62</v>
      </c>
      <c r="E23" s="39" t="s">
        <v>25</v>
      </c>
      <c r="F23" s="41" t="n">
        <v>35.28</v>
      </c>
      <c r="G23" s="42" t="n">
        <v>0</v>
      </c>
      <c r="H23" s="36" t="n">
        <f aca="false">ROUND(G23*(1+$H$7),2)</f>
        <v>0</v>
      </c>
      <c r="I23" s="37" t="n">
        <f aca="false">ROUND((F23*H23),2)</f>
        <v>0</v>
      </c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8.5" hidden="false" customHeight="false" outlineLevel="0" collapsed="false">
      <c r="A24" s="38" t="s">
        <v>63</v>
      </c>
      <c r="B24" s="39" t="s">
        <v>40</v>
      </c>
      <c r="C24" s="39" t="s">
        <v>64</v>
      </c>
      <c r="D24" s="40" t="s">
        <v>65</v>
      </c>
      <c r="E24" s="39" t="s">
        <v>66</v>
      </c>
      <c r="F24" s="41" t="n">
        <v>448.05</v>
      </c>
      <c r="G24" s="42" t="n">
        <v>0</v>
      </c>
      <c r="H24" s="36" t="n">
        <f aca="false">ROUND(G24*(1+$H$7),2)</f>
        <v>0</v>
      </c>
      <c r="I24" s="37" t="n">
        <f aca="false">ROUND((F24*H24),2)</f>
        <v>0</v>
      </c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8.5" hidden="false" customHeight="false" outlineLevel="0" collapsed="false">
      <c r="A25" s="38" t="s">
        <v>67</v>
      </c>
      <c r="B25" s="39" t="s">
        <v>40</v>
      </c>
      <c r="C25" s="39" t="s">
        <v>68</v>
      </c>
      <c r="D25" s="40" t="s">
        <v>69</v>
      </c>
      <c r="E25" s="39" t="s">
        <v>43</v>
      </c>
      <c r="F25" s="41" t="n">
        <v>12.08</v>
      </c>
      <c r="G25" s="42" t="n">
        <v>0</v>
      </c>
      <c r="H25" s="36" t="n">
        <f aca="false">ROUND(G25*(1+$H$7),2)</f>
        <v>0</v>
      </c>
      <c r="I25" s="37" t="n">
        <f aca="false">ROUND((F25*H25),2)</f>
        <v>0</v>
      </c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42.75" hidden="false" customHeight="false" outlineLevel="0" collapsed="false">
      <c r="A26" s="38" t="s">
        <v>70</v>
      </c>
      <c r="B26" s="39" t="s">
        <v>22</v>
      </c>
      <c r="C26" s="39" t="s">
        <v>71</v>
      </c>
      <c r="D26" s="40" t="s">
        <v>72</v>
      </c>
      <c r="E26" s="39" t="s">
        <v>56</v>
      </c>
      <c r="F26" s="41" t="n">
        <v>34.42</v>
      </c>
      <c r="G26" s="42" t="n">
        <v>0</v>
      </c>
      <c r="H26" s="36" t="n">
        <f aca="false">ROUND(G26*(1+$H$7),2)</f>
        <v>0</v>
      </c>
      <c r="I26" s="37" t="n">
        <f aca="false">ROUND((F26*H26),2)</f>
        <v>0</v>
      </c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42.75" hidden="false" customHeight="false" outlineLevel="0" collapsed="false">
      <c r="A27" s="38" t="s">
        <v>73</v>
      </c>
      <c r="B27" s="39" t="s">
        <v>22</v>
      </c>
      <c r="C27" s="39" t="s">
        <v>74</v>
      </c>
      <c r="D27" s="40" t="s">
        <v>75</v>
      </c>
      <c r="E27" s="39" t="s">
        <v>56</v>
      </c>
      <c r="F27" s="41" t="n">
        <v>166.97</v>
      </c>
      <c r="G27" s="42" t="n">
        <v>0</v>
      </c>
      <c r="H27" s="36" t="n">
        <f aca="false">ROUND(G27*(1+$H$7),2)</f>
        <v>0</v>
      </c>
      <c r="I27" s="37" t="n">
        <f aca="false">ROUND((F27*H27),2)</f>
        <v>0</v>
      </c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85.5" hidden="false" customHeight="false" outlineLevel="0" collapsed="false">
      <c r="A28" s="38" t="s">
        <v>76</v>
      </c>
      <c r="B28" s="44" t="s">
        <v>22</v>
      </c>
      <c r="C28" s="44" t="n">
        <v>94273</v>
      </c>
      <c r="D28" s="40" t="s">
        <v>77</v>
      </c>
      <c r="E28" s="39" t="s">
        <v>56</v>
      </c>
      <c r="F28" s="41" t="n">
        <v>166.97</v>
      </c>
      <c r="G28" s="42" t="n">
        <v>0</v>
      </c>
      <c r="H28" s="36" t="n">
        <f aca="false">ROUND(G28*(1+$H$7),2)</f>
        <v>0</v>
      </c>
      <c r="I28" s="37" t="n">
        <f aca="false">ROUND((F28*H28),2)</f>
        <v>0</v>
      </c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85.5" hidden="false" customHeight="false" outlineLevel="0" collapsed="false">
      <c r="A29" s="38" t="s">
        <v>78</v>
      </c>
      <c r="B29" s="44" t="s">
        <v>22</v>
      </c>
      <c r="C29" s="44" t="n">
        <v>94274</v>
      </c>
      <c r="D29" s="40" t="s">
        <v>79</v>
      </c>
      <c r="E29" s="39" t="s">
        <v>56</v>
      </c>
      <c r="F29" s="41" t="n">
        <v>34.42</v>
      </c>
      <c r="G29" s="42" t="n">
        <v>0</v>
      </c>
      <c r="H29" s="36" t="n">
        <f aca="false">ROUND(G29*(1+$H$7),2)</f>
        <v>0</v>
      </c>
      <c r="I29" s="37" t="n">
        <f aca="false">ROUND((F29*H29),2)</f>
        <v>0</v>
      </c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38"/>
      <c r="B30" s="44"/>
      <c r="C30" s="44"/>
      <c r="D30" s="40"/>
      <c r="E30" s="39"/>
      <c r="F30" s="41"/>
      <c r="G30" s="42"/>
      <c r="H30" s="46"/>
      <c r="I30" s="47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27" customFormat="true" ht="15" hidden="false" customHeight="false" outlineLevel="0" collapsed="false">
      <c r="A31" s="28" t="s">
        <v>80</v>
      </c>
      <c r="B31" s="29"/>
      <c r="C31" s="29"/>
      <c r="D31" s="29" t="s">
        <v>81</v>
      </c>
      <c r="E31" s="45"/>
      <c r="F31" s="29"/>
      <c r="G31" s="29"/>
      <c r="H31" s="29"/>
      <c r="I31" s="30" t="n">
        <f aca="false">SUM(I32:I35)</f>
        <v>0</v>
      </c>
    </row>
    <row r="32" customFormat="false" ht="42.75" hidden="false" customHeight="false" outlineLevel="0" collapsed="false">
      <c r="A32" s="38" t="s">
        <v>82</v>
      </c>
      <c r="B32" s="39" t="s">
        <v>22</v>
      </c>
      <c r="C32" s="39" t="s">
        <v>83</v>
      </c>
      <c r="D32" s="40" t="s">
        <v>84</v>
      </c>
      <c r="E32" s="39" t="s">
        <v>43</v>
      </c>
      <c r="F32" s="41" t="n">
        <v>73.78</v>
      </c>
      <c r="G32" s="42" t="n">
        <v>0</v>
      </c>
      <c r="H32" s="36" t="n">
        <f aca="false">ROUND(G32*(1+$H$7),2)</f>
        <v>0</v>
      </c>
      <c r="I32" s="37" t="n">
        <f aca="false">ROUND((F32*H32),2)</f>
        <v>0</v>
      </c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57" hidden="false" customHeight="false" outlineLevel="0" collapsed="false">
      <c r="A33" s="38" t="s">
        <v>85</v>
      </c>
      <c r="B33" s="39" t="s">
        <v>22</v>
      </c>
      <c r="C33" s="39" t="s">
        <v>86</v>
      </c>
      <c r="D33" s="40" t="s">
        <v>87</v>
      </c>
      <c r="E33" s="39" t="s">
        <v>43</v>
      </c>
      <c r="F33" s="41" t="n">
        <v>73.78</v>
      </c>
      <c r="G33" s="42" t="n">
        <v>0</v>
      </c>
      <c r="H33" s="36" t="n">
        <f aca="false">ROUND(G33*(1+$H$7),2)</f>
        <v>0</v>
      </c>
      <c r="I33" s="37" t="n">
        <f aca="false">ROUND((F33*H33),2)</f>
        <v>0</v>
      </c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8.5" hidden="false" customHeight="false" outlineLevel="0" collapsed="false">
      <c r="A34" s="38" t="s">
        <v>88</v>
      </c>
      <c r="B34" s="39" t="s">
        <v>30</v>
      </c>
      <c r="C34" s="39" t="s">
        <v>89</v>
      </c>
      <c r="D34" s="40" t="s">
        <v>90</v>
      </c>
      <c r="E34" s="39" t="s">
        <v>43</v>
      </c>
      <c r="F34" s="41" t="n">
        <v>126</v>
      </c>
      <c r="G34" s="42" t="n">
        <v>0</v>
      </c>
      <c r="H34" s="36" t="n">
        <f aca="false">ROUND(G34*(1+$H$7),2)</f>
        <v>0</v>
      </c>
      <c r="I34" s="37" t="n">
        <f aca="false">ROUND((F34*H34),2)</f>
        <v>0</v>
      </c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8.5" hidden="false" customHeight="false" outlineLevel="0" collapsed="false">
      <c r="A35" s="38" t="s">
        <v>91</v>
      </c>
      <c r="B35" s="39" t="s">
        <v>22</v>
      </c>
      <c r="C35" s="39" t="s">
        <v>92</v>
      </c>
      <c r="D35" s="40" t="s">
        <v>93</v>
      </c>
      <c r="E35" s="39" t="s">
        <v>25</v>
      </c>
      <c r="F35" s="41" t="n">
        <v>1155.92</v>
      </c>
      <c r="G35" s="42" t="n">
        <v>0</v>
      </c>
      <c r="H35" s="36" t="n">
        <f aca="false">ROUND(G35*(1+$H$7),2)</f>
        <v>0</v>
      </c>
      <c r="I35" s="37" t="n">
        <f aca="false">ROUND((F35*H35),2)</f>
        <v>0</v>
      </c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43"/>
      <c r="B36" s="44"/>
      <c r="C36" s="44"/>
      <c r="D36" s="40"/>
      <c r="E36" s="39"/>
      <c r="F36" s="41"/>
      <c r="G36" s="42"/>
      <c r="H36" s="46"/>
      <c r="I36" s="47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27" customFormat="true" ht="15" hidden="false" customHeight="false" outlineLevel="0" collapsed="false">
      <c r="A37" s="48" t="s">
        <v>94</v>
      </c>
      <c r="B37" s="29"/>
      <c r="C37" s="29"/>
      <c r="D37" s="29" t="s">
        <v>95</v>
      </c>
      <c r="E37" s="45"/>
      <c r="F37" s="29"/>
      <c r="G37" s="29"/>
      <c r="H37" s="29"/>
      <c r="I37" s="30" t="n">
        <f aca="false">SUM(I38:I42)</f>
        <v>0</v>
      </c>
    </row>
    <row r="38" customFormat="false" ht="42.75" hidden="false" customHeight="false" outlineLevel="0" collapsed="false">
      <c r="A38" s="38" t="s">
        <v>96</v>
      </c>
      <c r="B38" s="39" t="s">
        <v>22</v>
      </c>
      <c r="C38" s="39" t="s">
        <v>83</v>
      </c>
      <c r="D38" s="40" t="s">
        <v>84</v>
      </c>
      <c r="E38" s="39" t="s">
        <v>43</v>
      </c>
      <c r="F38" s="41" t="n">
        <v>31.5</v>
      </c>
      <c r="G38" s="42" t="n">
        <v>0</v>
      </c>
      <c r="H38" s="36" t="n">
        <f aca="false">ROUND(G38*(1+$H$7),2)</f>
        <v>0</v>
      </c>
      <c r="I38" s="37" t="n">
        <f aca="false">ROUND((F38*H38),2)</f>
        <v>0</v>
      </c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8.5" hidden="false" customHeight="false" outlineLevel="0" collapsed="false">
      <c r="A39" s="38" t="s">
        <v>97</v>
      </c>
      <c r="B39" s="39" t="s">
        <v>30</v>
      </c>
      <c r="C39" s="39" t="s">
        <v>98</v>
      </c>
      <c r="D39" s="40" t="s">
        <v>99</v>
      </c>
      <c r="E39" s="39" t="s">
        <v>25</v>
      </c>
      <c r="F39" s="41" t="n">
        <v>630</v>
      </c>
      <c r="G39" s="42" t="n">
        <v>0</v>
      </c>
      <c r="H39" s="36" t="n">
        <f aca="false">ROUND(G39*(1+$H$7),2)</f>
        <v>0</v>
      </c>
      <c r="I39" s="37" t="n">
        <f aca="false">ROUND((F39*H39),2)</f>
        <v>0</v>
      </c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8.5" hidden="false" customHeight="false" outlineLevel="0" collapsed="false">
      <c r="A40" s="38" t="s">
        <v>100</v>
      </c>
      <c r="B40" s="39" t="s">
        <v>22</v>
      </c>
      <c r="C40" s="39" t="s">
        <v>101</v>
      </c>
      <c r="D40" s="40" t="s">
        <v>102</v>
      </c>
      <c r="E40" s="39" t="s">
        <v>56</v>
      </c>
      <c r="F40" s="41" t="n">
        <v>174.4</v>
      </c>
      <c r="G40" s="42" t="n">
        <v>0</v>
      </c>
      <c r="H40" s="36" t="n">
        <f aca="false">ROUND(G40*(1+$H$7),2)</f>
        <v>0</v>
      </c>
      <c r="I40" s="37" t="n">
        <f aca="false">ROUND((F40*H40),2)</f>
        <v>0</v>
      </c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71.25" hidden="false" customHeight="false" outlineLevel="0" collapsed="false">
      <c r="A41" s="38" t="s">
        <v>103</v>
      </c>
      <c r="B41" s="39" t="s">
        <v>22</v>
      </c>
      <c r="C41" s="39" t="s">
        <v>104</v>
      </c>
      <c r="D41" s="40" t="s">
        <v>105</v>
      </c>
      <c r="E41" s="39" t="s">
        <v>25</v>
      </c>
      <c r="F41" s="41" t="n">
        <v>204.6</v>
      </c>
      <c r="G41" s="42" t="n">
        <v>0</v>
      </c>
      <c r="H41" s="36" t="n">
        <f aca="false">ROUND(G41*(1+$H$7),2)</f>
        <v>0</v>
      </c>
      <c r="I41" s="37" t="n">
        <f aca="false">ROUND((F41*H41),2)</f>
        <v>0</v>
      </c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28.5" hidden="false" customHeight="false" outlineLevel="0" collapsed="false">
      <c r="A42" s="38" t="s">
        <v>106</v>
      </c>
      <c r="B42" s="39" t="s">
        <v>30</v>
      </c>
      <c r="C42" s="39" t="s">
        <v>107</v>
      </c>
      <c r="D42" s="40" t="s">
        <v>108</v>
      </c>
      <c r="E42" s="39" t="s">
        <v>33</v>
      </c>
      <c r="F42" s="41" t="n">
        <v>2</v>
      </c>
      <c r="G42" s="42" t="n">
        <v>0</v>
      </c>
      <c r="H42" s="36" t="n">
        <f aca="false">ROUND(G42*(1+$H$7),2)</f>
        <v>0</v>
      </c>
      <c r="I42" s="37" t="n">
        <f aca="false">ROUND((F42*H42),2)</f>
        <v>0</v>
      </c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" hidden="false" customHeight="false" outlineLevel="0" collapsed="false">
      <c r="A43" s="43"/>
      <c r="B43" s="44"/>
      <c r="C43" s="44"/>
      <c r="D43" s="40"/>
      <c r="E43" s="39"/>
      <c r="F43" s="41"/>
      <c r="G43" s="42"/>
      <c r="H43" s="46"/>
      <c r="I43" s="47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27" customFormat="true" ht="15" hidden="false" customHeight="false" outlineLevel="0" collapsed="false">
      <c r="A44" s="28" t="s">
        <v>109</v>
      </c>
      <c r="B44" s="29"/>
      <c r="C44" s="29"/>
      <c r="D44" s="29" t="s">
        <v>110</v>
      </c>
      <c r="E44" s="45"/>
      <c r="F44" s="29"/>
      <c r="G44" s="29"/>
      <c r="H44" s="29"/>
      <c r="I44" s="30" t="n">
        <f aca="false">SUM(I45)</f>
        <v>0</v>
      </c>
    </row>
    <row r="45" customFormat="false" ht="14.25" hidden="false" customHeight="false" outlineLevel="0" collapsed="false">
      <c r="A45" s="38" t="s">
        <v>111</v>
      </c>
      <c r="B45" s="39" t="s">
        <v>22</v>
      </c>
      <c r="C45" s="39" t="s">
        <v>112</v>
      </c>
      <c r="D45" s="40" t="s">
        <v>113</v>
      </c>
      <c r="E45" s="39" t="s">
        <v>25</v>
      </c>
      <c r="F45" s="41" t="n">
        <v>1614.15</v>
      </c>
      <c r="G45" s="42" t="n">
        <v>0</v>
      </c>
      <c r="H45" s="36" t="n">
        <f aca="false">ROUND(G45*(1+$H$7),2)</f>
        <v>0</v>
      </c>
      <c r="I45" s="37" t="n">
        <f aca="false">ROUND((F45*H45),2)</f>
        <v>0</v>
      </c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" hidden="false" customHeight="false" outlineLevel="0" collapsed="false">
      <c r="A46" s="43"/>
      <c r="B46" s="44"/>
      <c r="C46" s="44"/>
      <c r="D46" s="40"/>
      <c r="E46" s="39"/>
      <c r="F46" s="41"/>
      <c r="G46" s="42"/>
      <c r="H46" s="46"/>
      <c r="I46" s="47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27" customFormat="true" ht="15" hidden="false" customHeight="false" outlineLevel="0" collapsed="false">
      <c r="A47" s="28" t="s">
        <v>114</v>
      </c>
      <c r="B47" s="29"/>
      <c r="C47" s="29"/>
      <c r="D47" s="29" t="s">
        <v>115</v>
      </c>
      <c r="E47" s="45"/>
      <c r="F47" s="29"/>
      <c r="G47" s="29"/>
      <c r="H47" s="29"/>
      <c r="I47" s="30" t="n">
        <f aca="false">SUM(I48:I54)</f>
        <v>0</v>
      </c>
    </row>
    <row r="48" customFormat="false" ht="42.75" hidden="false" customHeight="false" outlineLevel="0" collapsed="false">
      <c r="A48" s="38" t="s">
        <v>116</v>
      </c>
      <c r="B48" s="39" t="s">
        <v>30</v>
      </c>
      <c r="C48" s="39" t="s">
        <v>117</v>
      </c>
      <c r="D48" s="40" t="s">
        <v>118</v>
      </c>
      <c r="E48" s="39" t="s">
        <v>33</v>
      </c>
      <c r="F48" s="41" t="n">
        <v>1</v>
      </c>
      <c r="G48" s="42" t="n">
        <v>0</v>
      </c>
      <c r="H48" s="36" t="n">
        <f aca="false">ROUND(G48*(1+$H$7),2)</f>
        <v>0</v>
      </c>
      <c r="I48" s="37" t="n">
        <f aca="false">ROUND((F48*H48),2)</f>
        <v>0</v>
      </c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8.5" hidden="false" customHeight="false" outlineLevel="0" collapsed="false">
      <c r="A49" s="38" t="s">
        <v>119</v>
      </c>
      <c r="B49" s="39" t="s">
        <v>30</v>
      </c>
      <c r="C49" s="39" t="s">
        <v>120</v>
      </c>
      <c r="D49" s="40" t="s">
        <v>121</v>
      </c>
      <c r="E49" s="39" t="s">
        <v>33</v>
      </c>
      <c r="F49" s="41" t="n">
        <v>2</v>
      </c>
      <c r="G49" s="42" t="n">
        <v>0</v>
      </c>
      <c r="H49" s="36" t="n">
        <f aca="false">ROUND(G49*(1+$H$7),2)</f>
        <v>0</v>
      </c>
      <c r="I49" s="37" t="n">
        <f aca="false">ROUND((F49*H49),2)</f>
        <v>0</v>
      </c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8.5" hidden="false" customHeight="false" outlineLevel="0" collapsed="false">
      <c r="A50" s="38" t="s">
        <v>122</v>
      </c>
      <c r="B50" s="39" t="s">
        <v>30</v>
      </c>
      <c r="C50" s="39" t="s">
        <v>123</v>
      </c>
      <c r="D50" s="40" t="s">
        <v>124</v>
      </c>
      <c r="E50" s="39" t="s">
        <v>33</v>
      </c>
      <c r="F50" s="41" t="n">
        <v>2</v>
      </c>
      <c r="G50" s="42" t="n">
        <v>0</v>
      </c>
      <c r="H50" s="36" t="n">
        <f aca="false">ROUND(G50*(1+$H$7),2)</f>
        <v>0</v>
      </c>
      <c r="I50" s="37" t="n">
        <f aca="false">ROUND((F50*H50),2)</f>
        <v>0</v>
      </c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8.5" hidden="false" customHeight="false" outlineLevel="0" collapsed="false">
      <c r="A51" s="38" t="s">
        <v>125</v>
      </c>
      <c r="B51" s="39" t="s">
        <v>30</v>
      </c>
      <c r="C51" s="39" t="s">
        <v>126</v>
      </c>
      <c r="D51" s="40" t="s">
        <v>127</v>
      </c>
      <c r="E51" s="39" t="s">
        <v>33</v>
      </c>
      <c r="F51" s="41" t="n">
        <v>2</v>
      </c>
      <c r="G51" s="42" t="n">
        <v>0</v>
      </c>
      <c r="H51" s="36" t="n">
        <f aca="false">ROUND(G51*(1+$H$7),2)</f>
        <v>0</v>
      </c>
      <c r="I51" s="37" t="n">
        <f aca="false">ROUND((F51*H51),2)</f>
        <v>0</v>
      </c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8.5" hidden="false" customHeight="false" outlineLevel="0" collapsed="false">
      <c r="A52" s="38" t="s">
        <v>128</v>
      </c>
      <c r="B52" s="39" t="s">
        <v>30</v>
      </c>
      <c r="C52" s="39" t="s">
        <v>129</v>
      </c>
      <c r="D52" s="40" t="s">
        <v>130</v>
      </c>
      <c r="E52" s="39" t="s">
        <v>33</v>
      </c>
      <c r="F52" s="41" t="n">
        <v>1</v>
      </c>
      <c r="G52" s="42" t="n">
        <v>0</v>
      </c>
      <c r="H52" s="36" t="n">
        <f aca="false">ROUND(G52*(1+$H$7),2)</f>
        <v>0</v>
      </c>
      <c r="I52" s="37" t="n">
        <f aca="false">ROUND((F52*H52),2)</f>
        <v>0</v>
      </c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8.5" hidden="false" customHeight="false" outlineLevel="0" collapsed="false">
      <c r="A53" s="38" t="s">
        <v>131</v>
      </c>
      <c r="B53" s="39" t="s">
        <v>30</v>
      </c>
      <c r="C53" s="39" t="s">
        <v>132</v>
      </c>
      <c r="D53" s="40" t="s">
        <v>133</v>
      </c>
      <c r="E53" s="39" t="s">
        <v>33</v>
      </c>
      <c r="F53" s="41" t="n">
        <v>1</v>
      </c>
      <c r="G53" s="42" t="n">
        <v>0</v>
      </c>
      <c r="H53" s="36" t="n">
        <f aca="false">ROUND(G53*(1+$H$7),2)</f>
        <v>0</v>
      </c>
      <c r="I53" s="37" t="n">
        <f aca="false">ROUND((F53*H53),2)</f>
        <v>0</v>
      </c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8.5" hidden="false" customHeight="false" outlineLevel="0" collapsed="false">
      <c r="A54" s="38" t="s">
        <v>134</v>
      </c>
      <c r="B54" s="39" t="s">
        <v>30</v>
      </c>
      <c r="C54" s="39" t="s">
        <v>135</v>
      </c>
      <c r="D54" s="40" t="s">
        <v>136</v>
      </c>
      <c r="E54" s="39" t="s">
        <v>33</v>
      </c>
      <c r="F54" s="41" t="n">
        <v>1</v>
      </c>
      <c r="G54" s="42" t="n">
        <v>0</v>
      </c>
      <c r="H54" s="36" t="n">
        <f aca="false">ROUND(G54*(1+$H$7),2)</f>
        <v>0</v>
      </c>
      <c r="I54" s="37" t="n">
        <f aca="false">ROUND((F54*H54),2)</f>
        <v>0</v>
      </c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" hidden="false" customHeight="false" outlineLevel="0" collapsed="false">
      <c r="A55" s="43"/>
      <c r="B55" s="44"/>
      <c r="C55" s="44"/>
      <c r="D55" s="40"/>
      <c r="E55" s="39"/>
      <c r="F55" s="41"/>
      <c r="G55" s="42"/>
      <c r="H55" s="46"/>
      <c r="I55" s="47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27" customFormat="true" ht="15" hidden="false" customHeight="false" outlineLevel="0" collapsed="false">
      <c r="A56" s="28" t="s">
        <v>137</v>
      </c>
      <c r="B56" s="29"/>
      <c r="C56" s="29"/>
      <c r="D56" s="29" t="s">
        <v>138</v>
      </c>
      <c r="E56" s="45"/>
      <c r="F56" s="29"/>
      <c r="G56" s="29"/>
      <c r="H56" s="29"/>
      <c r="I56" s="30" t="n">
        <f aca="false">SUM(I57:I58)</f>
        <v>0</v>
      </c>
    </row>
    <row r="57" customFormat="false" ht="28.5" hidden="false" customHeight="false" outlineLevel="0" collapsed="false">
      <c r="A57" s="38" t="s">
        <v>139</v>
      </c>
      <c r="B57" s="39" t="s">
        <v>30</v>
      </c>
      <c r="C57" s="39" t="s">
        <v>140</v>
      </c>
      <c r="D57" s="40" t="s">
        <v>141</v>
      </c>
      <c r="E57" s="39" t="s">
        <v>25</v>
      </c>
      <c r="F57" s="41" t="n">
        <v>85.6</v>
      </c>
      <c r="G57" s="42" t="n">
        <v>0</v>
      </c>
      <c r="H57" s="36" t="n">
        <f aca="false">ROUND(G57*(1+$H$7),2)</f>
        <v>0</v>
      </c>
      <c r="I57" s="37" t="n">
        <f aca="false">ROUND((F57*H57),2)</f>
        <v>0</v>
      </c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.25" hidden="false" customHeight="false" outlineLevel="0" collapsed="false">
      <c r="A58" s="38" t="s">
        <v>142</v>
      </c>
      <c r="B58" s="39" t="s">
        <v>30</v>
      </c>
      <c r="C58" s="39" t="s">
        <v>143</v>
      </c>
      <c r="D58" s="40" t="s">
        <v>144</v>
      </c>
      <c r="E58" s="39" t="s">
        <v>56</v>
      </c>
      <c r="F58" s="41" t="n">
        <v>10.8</v>
      </c>
      <c r="G58" s="42" t="n">
        <v>0</v>
      </c>
      <c r="H58" s="36" t="n">
        <f aca="false">ROUND(G58*(1+$H$7),2)</f>
        <v>0</v>
      </c>
      <c r="I58" s="37" t="n">
        <f aca="false">ROUND((F58*H58),2)</f>
        <v>0</v>
      </c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" hidden="false" customHeight="false" outlineLevel="0" collapsed="false">
      <c r="A59" s="43"/>
      <c r="B59" s="44"/>
      <c r="C59" s="44"/>
      <c r="D59" s="40"/>
      <c r="E59" s="39"/>
      <c r="F59" s="41"/>
      <c r="G59" s="42"/>
      <c r="H59" s="46"/>
      <c r="I59" s="47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27" customFormat="true" ht="15" hidden="false" customHeight="false" outlineLevel="0" collapsed="false">
      <c r="A60" s="28" t="s">
        <v>145</v>
      </c>
      <c r="B60" s="29"/>
      <c r="C60" s="29"/>
      <c r="D60" s="29" t="s">
        <v>146</v>
      </c>
      <c r="E60" s="45"/>
      <c r="F60" s="29"/>
      <c r="G60" s="29"/>
      <c r="H60" s="29"/>
      <c r="I60" s="30" t="n">
        <f aca="false">SUM(I61:I70)</f>
        <v>0</v>
      </c>
    </row>
    <row r="61" customFormat="false" ht="42.75" hidden="false" customHeight="false" outlineLevel="0" collapsed="false">
      <c r="A61" s="38" t="s">
        <v>147</v>
      </c>
      <c r="B61" s="39" t="s">
        <v>22</v>
      </c>
      <c r="C61" s="39" t="s">
        <v>148</v>
      </c>
      <c r="D61" s="40" t="s">
        <v>149</v>
      </c>
      <c r="E61" s="39" t="s">
        <v>33</v>
      </c>
      <c r="F61" s="41" t="n">
        <v>11</v>
      </c>
      <c r="G61" s="42" t="n">
        <v>0</v>
      </c>
      <c r="H61" s="36" t="n">
        <f aca="false">ROUND(G61*(1+$H$7),2)</f>
        <v>0</v>
      </c>
      <c r="I61" s="37" t="n">
        <f aca="false">ROUND((F61*H61),2)</f>
        <v>0</v>
      </c>
    </row>
    <row r="62" customFormat="false" ht="14.25" hidden="false" customHeight="false" outlineLevel="0" collapsed="false">
      <c r="A62" s="38" t="s">
        <v>150</v>
      </c>
      <c r="B62" s="39" t="s">
        <v>30</v>
      </c>
      <c r="C62" s="39" t="s">
        <v>151</v>
      </c>
      <c r="D62" s="40" t="s">
        <v>152</v>
      </c>
      <c r="E62" s="39" t="s">
        <v>33</v>
      </c>
      <c r="F62" s="41" t="n">
        <v>11</v>
      </c>
      <c r="G62" s="42" t="n">
        <v>0</v>
      </c>
      <c r="H62" s="36" t="n">
        <f aca="false">ROUND(G62*(1+$H$7),2)</f>
        <v>0</v>
      </c>
      <c r="I62" s="37" t="n">
        <f aca="false">ROUND((F62*H62),2)</f>
        <v>0</v>
      </c>
    </row>
    <row r="63" customFormat="false" ht="14.25" hidden="false" customHeight="false" outlineLevel="0" collapsed="false">
      <c r="A63" s="38" t="s">
        <v>153</v>
      </c>
      <c r="B63" s="39" t="s">
        <v>30</v>
      </c>
      <c r="C63" s="39" t="s">
        <v>154</v>
      </c>
      <c r="D63" s="40" t="s">
        <v>155</v>
      </c>
      <c r="E63" s="39" t="s">
        <v>33</v>
      </c>
      <c r="F63" s="41" t="n">
        <v>11</v>
      </c>
      <c r="G63" s="42" t="n">
        <v>0</v>
      </c>
      <c r="H63" s="36" t="n">
        <f aca="false">ROUND(G63*(1+$H$7),2)</f>
        <v>0</v>
      </c>
      <c r="I63" s="37" t="n">
        <f aca="false">ROUND((F63*H63),2)</f>
        <v>0</v>
      </c>
    </row>
    <row r="64" customFormat="false" ht="28.5" hidden="false" customHeight="false" outlineLevel="0" collapsed="false">
      <c r="A64" s="38" t="s">
        <v>156</v>
      </c>
      <c r="B64" s="39" t="s">
        <v>30</v>
      </c>
      <c r="C64" s="39" t="s">
        <v>157</v>
      </c>
      <c r="D64" s="40" t="s">
        <v>158</v>
      </c>
      <c r="E64" s="39" t="s">
        <v>56</v>
      </c>
      <c r="F64" s="41" t="n">
        <v>417</v>
      </c>
      <c r="G64" s="42" t="n">
        <v>0</v>
      </c>
      <c r="H64" s="36" t="n">
        <f aca="false">ROUND(G64*(1+$H$7),2)</f>
        <v>0</v>
      </c>
      <c r="I64" s="37" t="n">
        <f aca="false">ROUND((F64*H64),2)</f>
        <v>0</v>
      </c>
    </row>
    <row r="65" customFormat="false" ht="57" hidden="false" customHeight="false" outlineLevel="0" collapsed="false">
      <c r="A65" s="38" t="s">
        <v>159</v>
      </c>
      <c r="B65" s="39" t="s">
        <v>22</v>
      </c>
      <c r="C65" s="39" t="s">
        <v>160</v>
      </c>
      <c r="D65" s="40" t="s">
        <v>161</v>
      </c>
      <c r="E65" s="39" t="s">
        <v>56</v>
      </c>
      <c r="F65" s="41" t="n">
        <v>194.85</v>
      </c>
      <c r="G65" s="42" t="n">
        <v>0</v>
      </c>
      <c r="H65" s="36" t="n">
        <f aca="false">ROUND(G65*(1+$H$7),2)</f>
        <v>0</v>
      </c>
      <c r="I65" s="37" t="n">
        <f aca="false">ROUND((F65*H65),2)</f>
        <v>0</v>
      </c>
    </row>
    <row r="66" customFormat="false" ht="28.5" hidden="false" customHeight="false" outlineLevel="0" collapsed="false">
      <c r="A66" s="38" t="s">
        <v>162</v>
      </c>
      <c r="B66" s="39" t="s">
        <v>30</v>
      </c>
      <c r="C66" s="39" t="s">
        <v>163</v>
      </c>
      <c r="D66" s="40" t="s">
        <v>164</v>
      </c>
      <c r="E66" s="39" t="s">
        <v>43</v>
      </c>
      <c r="F66" s="41" t="n">
        <v>1.1</v>
      </c>
      <c r="G66" s="42" t="n">
        <v>0</v>
      </c>
      <c r="H66" s="36" t="n">
        <f aca="false">ROUND(G66*(1+$H$7),2)</f>
        <v>0</v>
      </c>
      <c r="I66" s="37" t="n">
        <f aca="false">ROUND((F66*H66),2)</f>
        <v>0</v>
      </c>
    </row>
    <row r="67" customFormat="false" ht="28.5" hidden="false" customHeight="false" outlineLevel="0" collapsed="false">
      <c r="A67" s="38" t="s">
        <v>165</v>
      </c>
      <c r="B67" s="39" t="s">
        <v>30</v>
      </c>
      <c r="C67" s="39" t="s">
        <v>166</v>
      </c>
      <c r="D67" s="40" t="s">
        <v>167</v>
      </c>
      <c r="E67" s="39" t="s">
        <v>43</v>
      </c>
      <c r="F67" s="41" t="n">
        <v>23.5</v>
      </c>
      <c r="G67" s="42" t="n">
        <v>0</v>
      </c>
      <c r="H67" s="36" t="n">
        <f aca="false">ROUND(G67*(1+$H$7),2)</f>
        <v>0</v>
      </c>
      <c r="I67" s="37" t="n">
        <f aca="false">ROUND((F67*H67),2)</f>
        <v>0</v>
      </c>
    </row>
    <row r="68" customFormat="false" ht="14.25" hidden="false" customHeight="false" outlineLevel="0" collapsed="false">
      <c r="A68" s="38" t="s">
        <v>168</v>
      </c>
      <c r="B68" s="39" t="s">
        <v>30</v>
      </c>
      <c r="C68" s="39" t="s">
        <v>169</v>
      </c>
      <c r="D68" s="40" t="s">
        <v>170</v>
      </c>
      <c r="E68" s="39" t="s">
        <v>43</v>
      </c>
      <c r="F68" s="41" t="n">
        <v>23.5</v>
      </c>
      <c r="G68" s="42" t="n">
        <v>0</v>
      </c>
      <c r="H68" s="36" t="n">
        <f aca="false">ROUND(G68*(1+$H$7),2)</f>
        <v>0</v>
      </c>
      <c r="I68" s="37" t="n">
        <f aca="false">ROUND((F68*H68),2)</f>
        <v>0</v>
      </c>
    </row>
    <row r="69" customFormat="false" ht="28.5" hidden="false" customHeight="false" outlineLevel="0" collapsed="false">
      <c r="A69" s="38" t="s">
        <v>171</v>
      </c>
      <c r="B69" s="39" t="s">
        <v>30</v>
      </c>
      <c r="C69" s="39" t="s">
        <v>172</v>
      </c>
      <c r="D69" s="40" t="s">
        <v>173</v>
      </c>
      <c r="E69" s="39" t="s">
        <v>33</v>
      </c>
      <c r="F69" s="41" t="n">
        <v>11</v>
      </c>
      <c r="G69" s="42" t="n">
        <v>0</v>
      </c>
      <c r="H69" s="36" t="n">
        <f aca="false">ROUND(G69*(1+$H$7),2)</f>
        <v>0</v>
      </c>
      <c r="I69" s="37" t="n">
        <f aca="false">ROUND((F69*H69),2)</f>
        <v>0</v>
      </c>
    </row>
    <row r="70" customFormat="false" ht="29.25" hidden="false" customHeight="false" outlineLevel="0" collapsed="false">
      <c r="A70" s="49" t="s">
        <v>174</v>
      </c>
      <c r="B70" s="50" t="s">
        <v>22</v>
      </c>
      <c r="C70" s="50" t="s">
        <v>175</v>
      </c>
      <c r="D70" s="51" t="s">
        <v>176</v>
      </c>
      <c r="E70" s="50" t="s">
        <v>33</v>
      </c>
      <c r="F70" s="52" t="n">
        <v>11</v>
      </c>
      <c r="G70" s="53" t="n">
        <v>0</v>
      </c>
      <c r="H70" s="54" t="n">
        <f aca="false">ROUND(G70*(1+$H$7),2)</f>
        <v>0</v>
      </c>
      <c r="I70" s="55" t="n">
        <f aca="false">ROUND((F70*H70),2)</f>
        <v>0</v>
      </c>
    </row>
    <row r="71" customFormat="false" ht="15" hidden="false" customHeight="false" outlineLevel="0" collapsed="false">
      <c r="A71" s="43"/>
      <c r="B71" s="44"/>
      <c r="C71" s="44"/>
      <c r="D71" s="40"/>
      <c r="E71" s="44"/>
      <c r="F71" s="41"/>
      <c r="G71" s="42"/>
      <c r="H71" s="46"/>
      <c r="I71" s="47"/>
    </row>
    <row r="72" customFormat="false" ht="14.25" hidden="false" customHeight="false" outlineLevel="0" collapsed="false">
      <c r="B72" s="0"/>
      <c r="C72" s="0"/>
      <c r="D72" s="0"/>
      <c r="F72" s="0"/>
      <c r="G72" s="0"/>
      <c r="H72" s="0"/>
      <c r="I72" s="0"/>
    </row>
    <row r="73" customFormat="false" ht="14.25" hidden="false" customHeight="false" outlineLevel="0" collapsed="false">
      <c r="B73" s="56" t="s">
        <v>177</v>
      </c>
      <c r="C73" s="57"/>
      <c r="D73" s="57"/>
      <c r="F73" s="0"/>
      <c r="G73" s="0"/>
      <c r="H73" s="0"/>
      <c r="I73" s="0"/>
    </row>
    <row r="74" customFormat="false" ht="39" hidden="false" customHeight="true" outlineLevel="0" collapsed="false">
      <c r="B74" s="0"/>
      <c r="C74" s="0"/>
      <c r="D74" s="0"/>
      <c r="F74" s="58"/>
      <c r="G74" s="58"/>
      <c r="H74" s="58"/>
      <c r="I74" s="58"/>
    </row>
    <row r="75" customFormat="false" ht="6" hidden="false" customHeight="true" outlineLevel="0" collapsed="false">
      <c r="B75" s="0"/>
      <c r="C75" s="0"/>
      <c r="D75" s="0"/>
      <c r="F75" s="59"/>
      <c r="G75" s="0"/>
      <c r="H75" s="0"/>
      <c r="I75" s="0"/>
    </row>
    <row r="76" customFormat="false" ht="17.25" hidden="false" customHeight="true" outlineLevel="0" collapsed="false">
      <c r="B76" s="0"/>
      <c r="C76" s="0"/>
      <c r="D76" s="0"/>
      <c r="F76" s="59" t="s">
        <v>178</v>
      </c>
      <c r="G76" s="57"/>
      <c r="H76" s="57"/>
      <c r="I76" s="57"/>
    </row>
    <row r="77" customFormat="false" ht="20.25" hidden="false" customHeight="true" outlineLevel="0" collapsed="false">
      <c r="B77" s="0"/>
      <c r="C77" s="0"/>
      <c r="D77" s="0"/>
      <c r="F77" s="59" t="s">
        <v>179</v>
      </c>
      <c r="G77" s="60"/>
      <c r="H77" s="60"/>
      <c r="I77" s="60"/>
    </row>
    <row r="78" customFormat="false" ht="7.5" hidden="false" customHeight="true" outlineLevel="0" collapsed="false">
      <c r="B78" s="0"/>
      <c r="C78" s="0"/>
      <c r="D78" s="0"/>
    </row>
    <row r="79" customFormat="false" ht="14.25" hidden="false" customHeight="true" outlineLevel="0" collapsed="false">
      <c r="B79" s="8" t="s">
        <v>4</v>
      </c>
      <c r="C79" s="9" t="s">
        <v>5</v>
      </c>
      <c r="D79" s="9"/>
    </row>
  </sheetData>
  <sheetProtection sheet="true" objects="true" scenarios="true"/>
  <protectedRanges>
    <protectedRange name="Intervalo8" sqref="G77:I77"/>
    <protectedRange name="Intervalo6" sqref="B4:I4"/>
    <protectedRange name="Intervalo4" sqref="H7"/>
    <protectedRange name="Intervalo1" sqref="G12:G71"/>
    <protectedRange name="Intervalo3" sqref="G76:I76"/>
    <protectedRange name="Intervalo5" sqref="B3:I3"/>
    <protectedRange name="Intervalo7" sqref="C73:D73"/>
  </protectedRanges>
  <mergeCells count="10">
    <mergeCell ref="A2:I2"/>
    <mergeCell ref="B3:I3"/>
    <mergeCell ref="B4:I4"/>
    <mergeCell ref="A5:I5"/>
    <mergeCell ref="D6:E6"/>
    <mergeCell ref="A7:F7"/>
    <mergeCell ref="C73:D73"/>
    <mergeCell ref="G76:I76"/>
    <mergeCell ref="G77:I77"/>
    <mergeCell ref="C79:D79"/>
  </mergeCells>
  <printOptions headings="false" gridLines="false" gridLinesSet="true" horizontalCentered="false" verticalCentered="false"/>
  <pageMargins left="0.0770833333333333" right="0.0763888888888889" top="0.311805555555556" bottom="0.422222222222222" header="0.511805555555555" footer="0.177083333333333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2019-04-10T18:54:28Z</dcterms:created>
  <dc:creator>PMMC1</dc:creator>
  <dc:language>pt-BR</dc:language>
  <cp:lastPrinted>2020-05-06T16:21:41Z</cp:lastPrinted>
  <dcterms:modified xsi:type="dcterms:W3CDTF">2020-05-06T16:22:02Z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