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ublic. Receita" sheetId="1" r:id="rId1"/>
  </sheets>
  <definedNames>
    <definedName name="_xlnm.Print_Area" localSheetId="0">'Public. Receita'!$A$1:$B$133</definedName>
  </definedNames>
  <calcPr fullCalcOnLoad="1"/>
</workbook>
</file>

<file path=xl/sharedStrings.xml><?xml version="1.0" encoding="utf-8"?>
<sst xmlns="http://schemas.openxmlformats.org/spreadsheetml/2006/main" count="128" uniqueCount="126">
  <si>
    <t>PREFEITURA DO MUNICÍPIO DE MAUÁ</t>
  </si>
  <si>
    <t>Demonstrativo da Arrecadação de Tributos e Recursos</t>
  </si>
  <si>
    <t>Artigo n.º 162 da Constituição Federal e Artigo n.º 121 da Lei Orgânica Municipal</t>
  </si>
  <si>
    <t>Posição: MARÇO/2019</t>
  </si>
  <si>
    <t>RECEITAS CORRENTES</t>
  </si>
  <si>
    <t>IMPOSTOS, TAXAS E CONTRIBUIÇÕES DE MELHORIA</t>
  </si>
  <si>
    <t>IMPOSTO SOBRE A RENDA - RETIDO NA FONTE - TRABALHO</t>
  </si>
  <si>
    <t>IMPOSTO SOBRE A RENDA - RETIDO NA FONTE - OUTROS RENDIMENTOS</t>
  </si>
  <si>
    <t>IMPOSTO SOBRE A PROPRIEDADE PREDIAL E TERRITORIAL URBANA - PRINCIPAL</t>
  </si>
  <si>
    <t>IMPOSTO SOBRE A PROPRIEDADE PREDIAL E TERRITORIAL URBANA - MULTAS E JUROS</t>
  </si>
  <si>
    <t>IMPOSTO SOBRE A PROPRIEDADE PREDIAL E TERRITORIAL URBANA - DÍVIDA ATIVA</t>
  </si>
  <si>
    <t>IMPOSTO SOBRE A PROPRIEDADE PREDIAL E TERRITORIAL URBANA - DÍVIDA ATIVA - MULTAS E JUROS</t>
  </si>
  <si>
    <t>IMPOSTO SOBRE TRANSMISSÃO “INTER VIVOS” DE BENS IMÓVEIS E DE DIREITOS REAIS SOBRE IMÓVEIS - PRINCIPAL</t>
  </si>
  <si>
    <t>IMPOSTO SOBRE TRANSMISSÃO “INTER VIVOS” DE BENS IMÓVEIS E DE DIREITOS REAIS SOBRE IMÓVEIS - MULTAS E JUROS</t>
  </si>
  <si>
    <t>IMPOSTO SOBRE TRANSMISSÃO “INTER VIVOS” DE BENS IMÓVEIS E DE DIREITOS REAIS SOBRE IMÓVEIS - DÍVIDA ATIVA</t>
  </si>
  <si>
    <t>IMPOSTO SOBRE TRANSMISSÃO “INTER VIVOS” DE BENS IMÓVEIS E DE DIREITOS REAIS SOBRE IMÓVEIS - DÍVIDA ATIVA MULTAS E JUROS</t>
  </si>
  <si>
    <t>IMPOSTO SOBRE TRANSMISSÃO “INTER VIVOS” DE BENS IMÓVEIS E DE DIREITOS REAIS SOBRE IMÓVEIS - ATUALIZAÇÃO MONETÁRIA</t>
  </si>
  <si>
    <t>ISS - GERAL</t>
  </si>
  <si>
    <t>ISS - RETENÇÃO NA FONTE</t>
  </si>
  <si>
    <t>ISS – SIMPLES NACIONAL GERAL</t>
  </si>
  <si>
    <t>IMPOSTO SOBRE SERVIÇOS DE QUALQUER NATUREZA - MULTAS E JUROS</t>
  </si>
  <si>
    <t>IMPOSTO SOBRE SERVIÇOS DE QUALQUER NATUREZA - DÍVIDA ATIVA</t>
  </si>
  <si>
    <t>IMPOSTO SOBRE SERVIÇOS DE QUALQUER NATUREZA - DÍVIDA ATIVA - MULTAS E JUROS</t>
  </si>
  <si>
    <t>IMPOSTO SOBRE SERVIÇOS DE QUALQUER NATUREZA - ATUALIZAÇÃO MONETÁRIA</t>
  </si>
  <si>
    <t>IMPOSTO SOBRE SERVIÇOS DE QUALQUER NATUREZA - DÍVIDA ATIVA - ATUALIZAÇÃO MONETÁRIA</t>
  </si>
  <si>
    <t>TAXA DE CONTROLE E FISCALIZAÇÃO AMBIENTAL</t>
  </si>
  <si>
    <t>TAXA DE LICENÇA PARA FUNCIONAMENTO DE ESTABELECIMENTOS COM., IND. E PRESTADORAS DE SERVIÇOS</t>
  </si>
  <si>
    <t>TAXA DE FISCALIZAÇÃO DE ANÚNCIOS</t>
  </si>
  <si>
    <t>TAXA DE LICENÇA PARA EXECUÇÃO DE OBRAS</t>
  </si>
  <si>
    <t>TAXAS DE INSPEÇÃO, CONTROLE E FISCALIZAÇÃO – OUTRAS – MULTAS E JUROS</t>
  </si>
  <si>
    <t>TAXAS DE INSPEÇÃO, CONTROLE E FISCALIZAÇÃO – OUTRAS – DÍVIDA ATIVA</t>
  </si>
  <si>
    <t>TAXAS DE INSPEÇÃO, CONTROLE E FISCALIZAÇÃO – OUTRAS - DÍVIDA ATIVA - MULTAS E JUROS</t>
  </si>
  <si>
    <t>TAXA DE RESÍDUOS SÓLIDOS</t>
  </si>
  <si>
    <t>OUTRAS CONTRIBUIÇÕES DE MELHORIA -  DÍVIDA ATIVA</t>
  </si>
  <si>
    <t>OUTRAS CONTRIBUIÇÕES DE MELHORIA - DÍVIDA ATIVA - MULTAS E JUROS</t>
  </si>
  <si>
    <t>RECEITA DE CONTRIBUIÇÕES</t>
  </si>
  <si>
    <t>CONTRIBUIÇÃO PARA O CUSTEIO DO SERVIÇO DE ILUMINAÇÃO PÚBLICA - PRINCIPAL</t>
  </si>
  <si>
    <t>RECEITA PATRIMONIAL</t>
  </si>
  <si>
    <t>REMUNERAÇÃO DE DEPÓSITOS BANCÁRIOS - PRINCIPAL - DEPÓSITOS VINCULADOS</t>
  </si>
  <si>
    <t>REMUNERAÇÃO DE OUTROS DEPÓSITOS DE RECURSOS NÃO VINCULADOS</t>
  </si>
  <si>
    <t>RECEITA  DE REMOÇÃO E GUARDA DE VEÍCULOS APREENDIDOS</t>
  </si>
  <si>
    <t>OUTRAS DELEGAÇÕES DE SERVIÇOS PÚBLICOS – MULTAS E JUROS</t>
  </si>
  <si>
    <t>RECEITA DE SERVIÇOS</t>
  </si>
  <si>
    <t>SERVIÇOS DE FOTOCOPIAS E/OU COPIAS HELIOGRÁFICAS</t>
  </si>
  <si>
    <t>OUTROS SERVIÇOS ADMINISTRATIVOS</t>
  </si>
  <si>
    <t>SERVIÇOS EM GUIAS PÚBLICAS</t>
  </si>
  <si>
    <t>SERVIÇOS DE CONSULTORIA, ASSISTÊNCIA TÉCNICA E ANALISE DE PROJETOS</t>
  </si>
  <si>
    <t>SERVIÇOS ADMINISTRATIVOS E COMERCIAIS GERAIS - MULTAS E JUROS</t>
  </si>
  <si>
    <t>SERVIÇOS ADMINISTRATIVOS E COMERCIAIS GERAIS - DÍVIDA ATIVA</t>
  </si>
  <si>
    <t>SERVIÇOS ADMINISTRATIVOS E COMERCIAIS GERAIS - DÍVIDA ATIVA - MULTAS E JUROS</t>
  </si>
  <si>
    <t>SERVIÇOS ADMINISTRATIVOS E COMERCIAIS GERAIS – ATUALIZAÇÃO MONETÁRIA</t>
  </si>
  <si>
    <t>SERVIÇOS DE INSPEÇÃO E FISCALIZAÇÃO</t>
  </si>
  <si>
    <t>SERVIÇOS DE CADASTRAMENTO DE FORNECEDORES</t>
  </si>
  <si>
    <t>SERVIÇOS DE REGISTRO,CERTIFICAÇÃO E FISCALIZAÇÃO – PRINCIPAL</t>
  </si>
  <si>
    <t>SERVIÇOS DE REGISTRO,CERTIFICAÇÃO E FISCALIZAÇÃO – MULTAS E JUROS</t>
  </si>
  <si>
    <t>SERVIÇOS DE REGISTRO,CERTIFICAÇÃO E FISCALIZAÇÃO – DÍVIDA ATIVA</t>
  </si>
  <si>
    <t>SERVICOS DE CEMITERIO</t>
  </si>
  <si>
    <t>SERVIÇOS DA VIGILÂNCIA SANITÁRIA - PREÇO PÚBLICO</t>
  </si>
  <si>
    <t>OUTORGA ONEROSA - FMDUH</t>
  </si>
  <si>
    <t>OUTROS SERVIÇOS - MULTAS E JUROS</t>
  </si>
  <si>
    <t>OUTROS SERVIÇOS - DÍVIDA ATIVA</t>
  </si>
  <si>
    <t>OUTROS SERVIÇOS - DÍVIDA ATIVA - MULTAS E JUROS</t>
  </si>
  <si>
    <t>OUTROS SERVIÇOS - DÍVIDA ATIVA – ATUALIZAÇÃO MONETÁRIA</t>
  </si>
  <si>
    <t>TRANSFERÊNCIAS CORRENTES</t>
  </si>
  <si>
    <t>TRANSFERÊNCIAS DA UNIÃO E DE SUAS ENTIDADES</t>
  </si>
  <si>
    <t>COTA-PARTE DO FUNDO DE PARTICIPAÇÃO DOS MUNICÍPIOS - COTA MENSAL - PRINCIPAL</t>
  </si>
  <si>
    <t>COTA-PARTE DO IMPOSTO SOBRE A PROPRIEDADE TERRITORIAL RURAL - PRINCIPAL</t>
  </si>
  <si>
    <t>COTA-PARTE DO FUNDO DE PARTICIPAÇÃO DOS MUNICÍPIOS – 1% COTA ENTREGUE NO MÊS DE DEZEMBRO – PRINCIPAL</t>
  </si>
  <si>
    <t>COTA PARTE ROYALTIES - COMPENSAÇÃO FINANCEIRA PELA PRODUÇÃO DE PETRÓLEO LEI 7990/89</t>
  </si>
  <si>
    <t>COTA-PARTE ROYALTIES PELA PARTICIPAÇÃO ESPECIAL - LEI Nº 9.478/97, ARTIGO 50 - PRINCIPAL</t>
  </si>
  <si>
    <t>COTA-PARTE DO FUNDO ESPECIAL DO PETRÓLEO - FEP - PRINCIPAL</t>
  </si>
  <si>
    <t>TRANSFERÊNCIA DE RECURSOS DO SISTEMA ÚNICO DE SAÚDE - SUS - REPASSES FUNDO A FUNDO – PRINCIPAL</t>
  </si>
  <si>
    <t>TRANSFERÊNCIAS DE RECURSOS DO FUNDO NACIONAL DE ASSISTÊNCIA SOCIAL – FNAS – PRINCIPAL</t>
  </si>
  <si>
    <t>TRANSFERÊNCIAS DIRETAS DO FNDE REFERENTES AO PROGRAMA NACIONAL DE ALIMENTAÇÃO ESCOLAR – PNAE – PRINCIPAL</t>
  </si>
  <si>
    <t>TRANSFERÊNCIAS DE RECURSOS DO FUNDO NACIONAL DO DESENVOLVIMENTO DA EDUCAÇÃO - FNDE</t>
  </si>
  <si>
    <t>TRANSFERÊNCIA FINANCEIRA DO ICMS - DESONERAÇÃO - L.C. Nº 87/96</t>
  </si>
  <si>
    <t>OUTRAS TRANSFERÊNCIAS DE CONVÊNIO DA UNIÃO</t>
  </si>
  <si>
    <t>TRANSFERÊNCIAS DOS ESTADOS E DO DISTRITO FEDERAL E DE SUAS ENTIDADES</t>
  </si>
  <si>
    <t>COTA-PARTE DO ICMS</t>
  </si>
  <si>
    <t>COTA-PARTE DO IPVA</t>
  </si>
  <si>
    <t>COTA-PARTE DO IPI - MUNICÍPIOS</t>
  </si>
  <si>
    <t>COTA-PARTE DA CONTRIBUIÇÃO DE INTERVENÇÃO NO DOMÍNIO ECONÔMICO</t>
  </si>
  <si>
    <t>TRANSFERÊNCIA DE CONVÊNIOS DOS ESTADOS PARA O SISTEMA ÚNICO DE SAÚDE - SUS</t>
  </si>
  <si>
    <t>OUTRAS TRANSFERÊNCIAS DE CONVÊNIOS DOS ESTADOS</t>
  </si>
  <si>
    <t>TRANSFERÊNCIAS DE OUTRAS INSTITUIÇÕES PÚBLICAS</t>
  </si>
  <si>
    <t>TRANSFERENCIAS DE RECURSOS DO FUNDEB – MAGISTÉRIO</t>
  </si>
  <si>
    <t>OUTRAS RECEITAS CORRENTES</t>
  </si>
  <si>
    <t>MULTAS PREVISTAS NA LEGISLACAO DE TRANSITO</t>
  </si>
  <si>
    <t>MULTAS POR AUTO DE INFRAÇÃO ISS</t>
  </si>
  <si>
    <t>MULTAS PREVISTAS NA  LEGISLAÇÃO  SANITÁRIA</t>
  </si>
  <si>
    <t>MULTAS APLICADAS PELA LEI 4661/2011 - FMDUH</t>
  </si>
  <si>
    <t>OUTRAS MULTAS - EXECUTIVO</t>
  </si>
  <si>
    <t>MULTAS PREVISTAS  EM LEGISLAÇÃO ESPECÍFICA - MULTAS E JUROS</t>
  </si>
  <si>
    <t>MULTAS PREVISTAS EM LEGISLAÇÃO ESPECÍFICA - DÍVIDA ATIVA</t>
  </si>
  <si>
    <t>MULTAS PREVISTAS EM LEGISLAÇÃO ESPECÍFICA - DÍVIDA ATIVA - MULTAS E JUROS</t>
  </si>
  <si>
    <t>MULTAS PREVISTAS EM LEGISLAÇÃO ESPECÍFICA - DÍVIDA ATIVA - ATUALIZAÇÃO MONETÁRIA</t>
  </si>
  <si>
    <t>MULTAS ADMINISTRATIVAS POR DANOS AMBIENTAIS – PRINCIPAL</t>
  </si>
  <si>
    <t>MULTAS ADMINISTRATIVAS POR DANOS AMBIENTAIS –  MULTAS E JUROS</t>
  </si>
  <si>
    <t>MULTAS ADMINISTRATIVAS POR DANOS AMBIENTAIS - DÍVIDA ATIVA</t>
  </si>
  <si>
    <t>MULTAS ADMINISTRATIVAS POR DANOS AMBIENTAIS - DÍVIDA ATIVA - MULTAS E JUROS</t>
  </si>
  <si>
    <t>INDENIZAÇÕES, RESTITUIÇÕES E RESSARCIMENTOS</t>
  </si>
  <si>
    <t>DEMAIS RECEITAS CORRENTES</t>
  </si>
  <si>
    <t>RECEITAS DE CAPITAL</t>
  </si>
  <si>
    <t>ALIENAÇÃO DE BENS MÓVEIS</t>
  </si>
  <si>
    <t>OUTRAS RECEITAS DE CAPITAL</t>
  </si>
  <si>
    <t>(R) DEDUÇÃO RECEITAS CORRENTES</t>
  </si>
  <si>
    <t>(R) DEDUÇÃO IMPOSTOS SOBRE A PROPRIEDADE PREDIAL E TERRITORIAL URBANA PRINCIPAL</t>
  </si>
  <si>
    <t>(R) DEDUÇÃO IMPOSTO SOBRE TRANSMISSÃO “INTER VIVOS” DE BENS IMÓVEIS E DE DIREITOS REAIS SOBRE IMÓVEIS</t>
  </si>
  <si>
    <t>(R) DEDUÇÃO IMPOSTOS SOBRE A PRODUÇÃO, CIRCULAÇÃO DE MERCADORIAS E SERVIÇOS</t>
  </si>
  <si>
    <t>(R) DEDUÇÃO TAXA DE LICENÇA PARA FUNCIONAMENTO DE ESTABELECIMENTOS COM., IND. E PRESTADORAS DE SERVIÇOS</t>
  </si>
  <si>
    <t>DEDUÇÃO TAXAS DE INSPEÇÃO, CONTROLE E FISCALIZAÇÃO – PRINCIPAL</t>
  </si>
  <si>
    <t>(R) DEDUÇÃO CONTRIBUIÇÃO PARA O CUSTEIO DO SERVIÇO DE ILUMINAÇÃO PÚBLICA – PRINCIPAL</t>
  </si>
  <si>
    <t>(R) DEDUÇÃO FUNDEB FPM</t>
  </si>
  <si>
    <t>(R) DEDUÇÃO FUNDEB ITR</t>
  </si>
  <si>
    <t>(R) DEDUÇÃO FUNDEB ICMS DESONERAÇÃO LC 87/96</t>
  </si>
  <si>
    <t>(R) DEDUÇÃO FUNDEB ICMS</t>
  </si>
  <si>
    <t>(R) DEDUÇÃO FUNDEB IPVA</t>
  </si>
  <si>
    <t>(R) DEDUÇÃO FUNDEB IPI EXPORTAÇÃO</t>
  </si>
  <si>
    <t>(R) DEDUÇÃO DE OUTRAS RECEITAS CORRENTES</t>
  </si>
  <si>
    <t>(R) DEDUÇÃO RECEITAS DE CAPITAL</t>
  </si>
  <si>
    <t>TOTAL GERAL DA RECEITA ARRECADADA</t>
  </si>
  <si>
    <t xml:space="preserve">       Denise Batista de Souza                                                                                                             Valtermir Pereira</t>
  </si>
  <si>
    <t xml:space="preserve">                    Contadora                                                                                                                      Secretário de Finanças</t>
  </si>
  <si>
    <t>24 de Abril de 2019</t>
  </si>
  <si>
    <t>Publicado eletronicamente em  24 de Abril de 2019</t>
  </si>
  <si>
    <t>IMPOSTO SOBRE TRANSMISSÃO “INTER VIVOS” DE BENS IMÓVEIS E DE DIREITOS REAIS SOBRE IMÓVEIS - DÍVIDA ATIVA ATUAL. MONETÁRIA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</si>
</sst>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#,#00.00;[Red]\-#,#00.00"/>
    <numFmt numFmtId="166" formatCode="&quot; R$ &quot;#,##0.00\ ;&quot; R$ (&quot;#,##0.00\);&quot; R$ -&quot;#\ ;@\ "/>
    <numFmt numFmtId="167" formatCode="#,##0.00_);\(#,##0.00\)"/>
    <numFmt numFmtId="168" formatCode="#,##0.00\ ;&quot; (&quot;#,##0.00\);&quot; -&quot;#\ ;@\ "/>
    <numFmt numFmtId="169" formatCode="_-* #,##0.00_-;\-* #,##0.00_-;_-* \-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7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64" fontId="0" fillId="0" borderId="0" applyFill="0" applyBorder="0" applyProtection="0">
      <alignment/>
    </xf>
    <xf numFmtId="42" fontId="1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9" fontId="0" fillId="0" borderId="0" applyFill="0" applyBorder="0" applyProtection="0">
      <alignment/>
    </xf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44" applyFont="1" applyFill="1" applyBorder="1" applyAlignment="1" applyProtection="1">
      <alignment/>
      <protection/>
    </xf>
    <xf numFmtId="40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0" fontId="4" fillId="0" borderId="0" xfId="52" applyFont="1" applyBorder="1">
      <alignment/>
      <protection/>
    </xf>
    <xf numFmtId="0" fontId="4" fillId="0" borderId="0" xfId="0" applyFont="1" applyAlignment="1">
      <alignment/>
    </xf>
    <xf numFmtId="40" fontId="4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 horizontal="center"/>
      <protection/>
    </xf>
    <xf numFmtId="167" fontId="3" fillId="0" borderId="0" xfId="52" applyNumberFormat="1" applyFont="1" applyFill="1" applyBorder="1" applyAlignment="1">
      <alignment/>
      <protection/>
    </xf>
    <xf numFmtId="40" fontId="5" fillId="0" borderId="0" xfId="0" applyNumberFormat="1" applyFont="1" applyAlignment="1">
      <alignment/>
    </xf>
    <xf numFmtId="0" fontId="3" fillId="0" borderId="0" xfId="52" applyFont="1" applyFill="1" applyBorder="1" applyAlignment="1">
      <alignment horizontal="left" vertical="top"/>
      <protection/>
    </xf>
    <xf numFmtId="167" fontId="3" fillId="0" borderId="0" xfId="0" applyNumberFormat="1" applyFont="1" applyBorder="1" applyAlignment="1">
      <alignment/>
    </xf>
    <xf numFmtId="40" fontId="5" fillId="0" borderId="0" xfId="44" applyNumberFormat="1" applyFont="1" applyFill="1" applyBorder="1" applyAlignment="1" applyProtection="1">
      <alignment/>
      <protection/>
    </xf>
    <xf numFmtId="0" fontId="4" fillId="0" borderId="0" xfId="52" applyFont="1" applyFill="1" applyBorder="1" applyAlignment="1">
      <alignment horizontal="left" vertical="top"/>
      <protection/>
    </xf>
    <xf numFmtId="167" fontId="4" fillId="0" borderId="0" xfId="52" applyNumberFormat="1" applyFont="1" applyFill="1" applyBorder="1" applyAlignment="1">
      <alignment horizontal="right" vertical="top"/>
      <protection/>
    </xf>
    <xf numFmtId="168" fontId="4" fillId="0" borderId="0" xfId="52" applyNumberFormat="1" applyFont="1" applyFill="1" applyBorder="1" applyAlignment="1">
      <alignment horizontal="right" vertical="top"/>
      <protection/>
    </xf>
    <xf numFmtId="4" fontId="4" fillId="0" borderId="0" xfId="0" applyNumberFormat="1" applyFont="1" applyBorder="1" applyAlignment="1">
      <alignment/>
    </xf>
    <xf numFmtId="167" fontId="4" fillId="33" borderId="0" xfId="52" applyNumberFormat="1" applyFont="1" applyFill="1" applyBorder="1" applyAlignment="1">
      <alignment horizontal="right" vertical="top"/>
      <protection/>
    </xf>
    <xf numFmtId="168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3" fillId="0" borderId="0" xfId="52" applyNumberFormat="1" applyFont="1" applyFill="1" applyBorder="1" applyAlignment="1">
      <alignment horizontal="right" vertical="top"/>
      <protection/>
    </xf>
    <xf numFmtId="168" fontId="3" fillId="0" borderId="0" xfId="52" applyNumberFormat="1" applyFont="1" applyFill="1" applyBorder="1" applyAlignment="1">
      <alignment horizontal="right" vertical="top"/>
      <protection/>
    </xf>
    <xf numFmtId="40" fontId="5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left" vertical="top"/>
      <protection/>
    </xf>
    <xf numFmtId="168" fontId="3" fillId="0" borderId="0" xfId="52" applyNumberFormat="1" applyFont="1" applyFill="1" applyBorder="1" applyAlignment="1">
      <alignment horizontal="right" vertical="top"/>
      <protection/>
    </xf>
    <xf numFmtId="168" fontId="3" fillId="0" borderId="0" xfId="61" applyNumberFormat="1" applyFont="1" applyFill="1" applyBorder="1" applyAlignment="1" applyProtection="1">
      <alignment horizontal="right" vertical="top"/>
      <protection/>
    </xf>
    <xf numFmtId="168" fontId="4" fillId="0" borderId="0" xfId="61" applyNumberFormat="1" applyFont="1" applyFill="1" applyBorder="1" applyAlignment="1" applyProtection="1">
      <alignment horizontal="right" vertical="top"/>
      <protection/>
    </xf>
    <xf numFmtId="169" fontId="4" fillId="0" borderId="0" xfId="52" applyNumberFormat="1" applyFont="1" applyFill="1" applyBorder="1" applyAlignment="1">
      <alignment horizontal="right" vertical="top"/>
      <protection/>
    </xf>
    <xf numFmtId="0" fontId="3" fillId="0" borderId="0" xfId="52" applyFont="1" applyFill="1" applyBorder="1" applyAlignment="1">
      <alignment horizontal="center" vertical="top"/>
      <protection/>
    </xf>
    <xf numFmtId="167" fontId="3" fillId="33" borderId="0" xfId="52" applyNumberFormat="1" applyFont="1" applyFill="1" applyBorder="1" applyAlignment="1">
      <alignment horizontal="right" vertical="top"/>
      <protection/>
    </xf>
    <xf numFmtId="168" fontId="4" fillId="33" borderId="0" xfId="61" applyNumberFormat="1" applyFont="1" applyFill="1" applyBorder="1" applyAlignment="1" applyProtection="1">
      <alignment horizontal="right" vertical="top"/>
      <protection/>
    </xf>
    <xf numFmtId="168" fontId="3" fillId="33" borderId="0" xfId="61" applyNumberFormat="1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  <xf numFmtId="164" fontId="5" fillId="0" borderId="0" xfId="44" applyFont="1" applyFill="1" applyBorder="1" applyAlignment="1" applyProtection="1">
      <alignment/>
      <protection/>
    </xf>
    <xf numFmtId="0" fontId="3" fillId="0" borderId="0" xfId="52" applyFont="1" applyFill="1" applyBorder="1" applyAlignment="1">
      <alignment/>
      <protection/>
    </xf>
    <xf numFmtId="40" fontId="3" fillId="0" borderId="0" xfId="52" applyNumberFormat="1" applyFont="1" applyFill="1" applyBorder="1" applyAlignment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>
      <alignment/>
      <protection/>
    </xf>
    <xf numFmtId="40" fontId="3" fillId="0" borderId="0" xfId="44" applyNumberFormat="1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166" fontId="3" fillId="0" borderId="0" xfId="44" applyNumberFormat="1" applyFont="1" applyFill="1" applyBorder="1" applyAlignment="1" applyProtection="1">
      <alignment horizontal="center" vertical="top"/>
      <protection/>
    </xf>
    <xf numFmtId="0" fontId="3" fillId="0" borderId="0" xfId="52" applyFont="1" applyFill="1" applyBorder="1" applyAlignment="1">
      <alignment horizontal="center"/>
      <protection/>
    </xf>
    <xf numFmtId="166" fontId="3" fillId="0" borderId="0" xfId="44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Separador de milhares [0]_Plan2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zoomScale="120" zoomScaleNormal="120" zoomScalePageLayoutView="0" workbookViewId="0" topLeftCell="A121">
      <selection activeCell="A127" sqref="A127"/>
    </sheetView>
  </sheetViews>
  <sheetFormatPr defaultColWidth="8.421875" defaultRowHeight="15"/>
  <cols>
    <col min="1" max="1" width="114.421875" style="1" customWidth="1"/>
    <col min="2" max="2" width="16.8515625" style="2" customWidth="1"/>
    <col min="3" max="3" width="18.140625" style="3" customWidth="1"/>
    <col min="4" max="4" width="18.421875" style="4" customWidth="1"/>
    <col min="5" max="5" width="8.8515625" style="0" customWidth="1"/>
  </cols>
  <sheetData>
    <row r="1" spans="1:3" ht="15">
      <c r="A1" s="45" t="s">
        <v>0</v>
      </c>
      <c r="B1" s="45"/>
      <c r="C1" s="47"/>
    </row>
    <row r="2" spans="1:3" ht="15">
      <c r="A2" s="5"/>
      <c r="B2" s="6"/>
      <c r="C2" s="7"/>
    </row>
    <row r="3" spans="1:3" ht="15">
      <c r="A3" s="46" t="s">
        <v>1</v>
      </c>
      <c r="B3" s="46"/>
      <c r="C3" s="38"/>
    </row>
    <row r="4" spans="1:3" ht="15">
      <c r="A4" s="46" t="s">
        <v>2</v>
      </c>
      <c r="B4" s="46"/>
      <c r="C4" s="38"/>
    </row>
    <row r="5" spans="1:3" ht="15">
      <c r="A5" s="8"/>
      <c r="B5" s="6"/>
      <c r="C5" s="7"/>
    </row>
    <row r="6" spans="1:3" ht="15">
      <c r="A6" s="46" t="s">
        <v>3</v>
      </c>
      <c r="B6" s="46"/>
      <c r="C6" s="38"/>
    </row>
    <row r="7" spans="1:3" ht="15">
      <c r="A7" s="8" t="s">
        <v>4</v>
      </c>
      <c r="B7" s="9">
        <v>118424785.71</v>
      </c>
      <c r="C7" s="10"/>
    </row>
    <row r="8" spans="1:3" ht="15">
      <c r="A8" s="11" t="s">
        <v>5</v>
      </c>
      <c r="B8" s="12">
        <v>56491560.18</v>
      </c>
      <c r="C8" s="13"/>
    </row>
    <row r="9" spans="1:3" ht="15">
      <c r="A9" s="14" t="s">
        <v>6</v>
      </c>
      <c r="B9" s="15">
        <v>978610.22</v>
      </c>
      <c r="C9" s="10"/>
    </row>
    <row r="10" spans="1:3" ht="15">
      <c r="A10" s="14" t="s">
        <v>7</v>
      </c>
      <c r="B10" s="16">
        <v>159960.06</v>
      </c>
      <c r="C10" s="10"/>
    </row>
    <row r="11" spans="1:3" ht="15">
      <c r="A11" s="14" t="s">
        <v>8</v>
      </c>
      <c r="B11" s="15">
        <v>40801166.06</v>
      </c>
      <c r="C11" s="10"/>
    </row>
    <row r="12" spans="1:3" ht="15">
      <c r="A12" s="14" t="s">
        <v>9</v>
      </c>
      <c r="B12" s="17">
        <v>9667.26</v>
      </c>
      <c r="C12" s="10"/>
    </row>
    <row r="13" spans="1:3" ht="15">
      <c r="A13" s="14" t="s">
        <v>10</v>
      </c>
      <c r="B13" s="15">
        <v>991894.93</v>
      </c>
      <c r="C13" s="10"/>
    </row>
    <row r="14" spans="1:3" ht="15">
      <c r="A14" s="14" t="s">
        <v>11</v>
      </c>
      <c r="B14" s="15">
        <v>115233.53</v>
      </c>
      <c r="C14" s="10"/>
    </row>
    <row r="15" spans="1:3" ht="15">
      <c r="A15" s="14" t="s">
        <v>12</v>
      </c>
      <c r="B15" s="15">
        <v>4187277.7</v>
      </c>
      <c r="C15" s="10"/>
    </row>
    <row r="16" spans="1:3" ht="15">
      <c r="A16" s="14" t="s">
        <v>13</v>
      </c>
      <c r="B16" s="16">
        <v>30860.35</v>
      </c>
      <c r="C16" s="10"/>
    </row>
    <row r="17" spans="1:3" ht="15">
      <c r="A17" s="14" t="s">
        <v>14</v>
      </c>
      <c r="B17" s="15">
        <v>0</v>
      </c>
      <c r="C17" s="10"/>
    </row>
    <row r="18" spans="1:3" ht="15">
      <c r="A18" s="14" t="s">
        <v>15</v>
      </c>
      <c r="B18" s="15">
        <v>0</v>
      </c>
      <c r="C18" s="10"/>
    </row>
    <row r="19" spans="1:3" ht="15">
      <c r="A19" s="14" t="s">
        <v>16</v>
      </c>
      <c r="B19" s="15">
        <v>0</v>
      </c>
      <c r="C19" s="10"/>
    </row>
    <row r="20" spans="1:3" ht="15">
      <c r="A20" s="14" t="s">
        <v>125</v>
      </c>
      <c r="B20" s="18">
        <v>0</v>
      </c>
      <c r="C20" s="10"/>
    </row>
    <row r="21" spans="1:3" ht="15">
      <c r="A21" s="14" t="s">
        <v>17</v>
      </c>
      <c r="B21" s="16">
        <v>5178230.24</v>
      </c>
      <c r="C21" s="10"/>
    </row>
    <row r="22" spans="1:3" ht="15">
      <c r="A22" s="14" t="s">
        <v>18</v>
      </c>
      <c r="B22" s="16">
        <v>400493.8</v>
      </c>
      <c r="C22" s="10"/>
    </row>
    <row r="23" spans="1:3" ht="15">
      <c r="A23" s="14" t="s">
        <v>19</v>
      </c>
      <c r="B23" s="16">
        <v>1087953.21</v>
      </c>
      <c r="C23" s="10"/>
    </row>
    <row r="24" spans="1:3" ht="15">
      <c r="A24" s="14" t="s">
        <v>20</v>
      </c>
      <c r="B24" s="16">
        <v>31677.06</v>
      </c>
      <c r="C24" s="10"/>
    </row>
    <row r="25" spans="1:3" ht="15">
      <c r="A25" s="14" t="s">
        <v>21</v>
      </c>
      <c r="B25" s="16">
        <v>614441.29</v>
      </c>
      <c r="C25" s="10"/>
    </row>
    <row r="26" spans="1:3" ht="15">
      <c r="A26" s="14" t="s">
        <v>22</v>
      </c>
      <c r="B26" s="16">
        <v>45291.48</v>
      </c>
      <c r="C26" s="10"/>
    </row>
    <row r="27" spans="1:3" ht="15">
      <c r="A27" s="14" t="s">
        <v>23</v>
      </c>
      <c r="B27" s="15">
        <v>0</v>
      </c>
      <c r="C27" s="10"/>
    </row>
    <row r="28" spans="1:3" ht="15">
      <c r="A28" s="14" t="s">
        <v>24</v>
      </c>
      <c r="B28" s="15">
        <v>1936.46</v>
      </c>
      <c r="C28" s="10"/>
    </row>
    <row r="29" spans="1:3" ht="15">
      <c r="A29" s="14" t="s">
        <v>25</v>
      </c>
      <c r="B29" s="19">
        <v>2461.34</v>
      </c>
      <c r="C29" s="10"/>
    </row>
    <row r="30" spans="1:3" ht="15">
      <c r="A30" s="14" t="s">
        <v>26</v>
      </c>
      <c r="B30" s="16">
        <v>36718.89</v>
      </c>
      <c r="C30" s="10"/>
    </row>
    <row r="31" spans="1:3" ht="15">
      <c r="A31" s="14" t="s">
        <v>27</v>
      </c>
      <c r="B31" s="16">
        <v>21205.77</v>
      </c>
      <c r="C31" s="10"/>
    </row>
    <row r="32" spans="1:3" ht="15">
      <c r="A32" s="14" t="s">
        <v>28</v>
      </c>
      <c r="B32" s="16">
        <v>5926.13</v>
      </c>
      <c r="C32" s="10"/>
    </row>
    <row r="33" spans="1:3" ht="15">
      <c r="A33" s="14" t="s">
        <v>29</v>
      </c>
      <c r="B33" s="16">
        <v>56.56</v>
      </c>
      <c r="C33" s="10"/>
    </row>
    <row r="34" spans="1:3" ht="15">
      <c r="A34" s="14" t="s">
        <v>30</v>
      </c>
      <c r="B34" s="16">
        <v>160556.76</v>
      </c>
      <c r="C34" s="10"/>
    </row>
    <row r="35" spans="1:3" ht="15">
      <c r="A35" s="14" t="s">
        <v>31</v>
      </c>
      <c r="B35" s="20">
        <v>25361.47</v>
      </c>
      <c r="C35" s="10"/>
    </row>
    <row r="36" spans="1:3" ht="15">
      <c r="A36" s="14" t="s">
        <v>32</v>
      </c>
      <c r="B36" s="21">
        <v>1596388.97</v>
      </c>
      <c r="C36" s="10"/>
    </row>
    <row r="37" spans="1:3" ht="15">
      <c r="A37" s="14" t="s">
        <v>33</v>
      </c>
      <c r="B37" s="15">
        <v>5649.27</v>
      </c>
      <c r="C37" s="10"/>
    </row>
    <row r="38" spans="1:3" ht="15">
      <c r="A38" s="14" t="s">
        <v>34</v>
      </c>
      <c r="B38" s="15">
        <v>688.63</v>
      </c>
      <c r="C38" s="10"/>
    </row>
    <row r="39" spans="1:3" ht="15">
      <c r="A39" s="11" t="s">
        <v>35</v>
      </c>
      <c r="B39" s="22">
        <f>SUM(B40)</f>
        <v>1408086.08</v>
      </c>
      <c r="C39" s="10"/>
    </row>
    <row r="40" spans="1:3" ht="15">
      <c r="A40" s="14" t="s">
        <v>36</v>
      </c>
      <c r="B40" s="15">
        <v>1408086.08</v>
      </c>
      <c r="C40" s="10"/>
    </row>
    <row r="41" spans="1:3" ht="15">
      <c r="A41" s="11" t="s">
        <v>37</v>
      </c>
      <c r="B41" s="22">
        <f>SUM(B42:B45)</f>
        <v>157726.90999999997</v>
      </c>
      <c r="C41" s="10"/>
    </row>
    <row r="42" spans="1:3" ht="15">
      <c r="A42" s="14" t="s">
        <v>38</v>
      </c>
      <c r="B42" s="15">
        <v>114249.93</v>
      </c>
      <c r="C42" s="10"/>
    </row>
    <row r="43" spans="1:3" ht="15">
      <c r="A43" s="14" t="s">
        <v>39</v>
      </c>
      <c r="B43" s="15">
        <v>39738.44</v>
      </c>
      <c r="C43" s="10"/>
    </row>
    <row r="44" spans="1:3" ht="15">
      <c r="A44" s="14" t="s">
        <v>40</v>
      </c>
      <c r="B44" s="15">
        <v>3726.24</v>
      </c>
      <c r="C44" s="10"/>
    </row>
    <row r="45" spans="1:3" ht="15">
      <c r="A45" s="14" t="s">
        <v>41</v>
      </c>
      <c r="B45" s="15">
        <v>12.3</v>
      </c>
      <c r="C45" s="10"/>
    </row>
    <row r="46" spans="1:3" ht="15">
      <c r="A46" s="11" t="s">
        <v>42</v>
      </c>
      <c r="B46" s="23">
        <f>SUM(B47:B66)</f>
        <v>237028.84000000005</v>
      </c>
      <c r="C46" s="10"/>
    </row>
    <row r="47" spans="1:3" ht="15">
      <c r="A47" s="14" t="s">
        <v>43</v>
      </c>
      <c r="B47" s="16">
        <v>421.86</v>
      </c>
      <c r="C47" s="10"/>
    </row>
    <row r="48" spans="1:3" ht="15">
      <c r="A48" s="14" t="s">
        <v>44</v>
      </c>
      <c r="B48" s="16">
        <v>131708.23</v>
      </c>
      <c r="C48" s="10"/>
    </row>
    <row r="49" spans="1:3" ht="15">
      <c r="A49" s="14" t="s">
        <v>45</v>
      </c>
      <c r="B49" s="15"/>
      <c r="C49" s="10"/>
    </row>
    <row r="50" spans="1:3" ht="15">
      <c r="A50" s="14" t="s">
        <v>46</v>
      </c>
      <c r="B50" s="15">
        <v>2260.91</v>
      </c>
      <c r="C50" s="10"/>
    </row>
    <row r="51" spans="1:3" ht="15">
      <c r="A51" s="14" t="s">
        <v>47</v>
      </c>
      <c r="B51" s="15">
        <v>33.88</v>
      </c>
      <c r="C51" s="10"/>
    </row>
    <row r="52" spans="1:3" ht="15">
      <c r="A52" s="14" t="s">
        <v>48</v>
      </c>
      <c r="B52" s="15">
        <v>81.95</v>
      </c>
      <c r="C52" s="10"/>
    </row>
    <row r="53" spans="1:3" ht="15">
      <c r="A53" s="14" t="s">
        <v>49</v>
      </c>
      <c r="B53" s="15">
        <v>0</v>
      </c>
      <c r="C53" s="10"/>
    </row>
    <row r="54" spans="1:3" ht="15">
      <c r="A54" s="14" t="s">
        <v>50</v>
      </c>
      <c r="B54" s="15"/>
      <c r="C54" s="10"/>
    </row>
    <row r="55" spans="1:3" ht="15">
      <c r="A55" s="14" t="s">
        <v>51</v>
      </c>
      <c r="B55" s="10">
        <v>1337.03</v>
      </c>
      <c r="C55" s="10"/>
    </row>
    <row r="56" spans="1:3" ht="15">
      <c r="A56" s="14" t="s">
        <v>52</v>
      </c>
      <c r="B56" s="20">
        <v>457.19</v>
      </c>
      <c r="C56" s="10"/>
    </row>
    <row r="57" spans="1:3" ht="15">
      <c r="A57" s="14" t="s">
        <v>53</v>
      </c>
      <c r="B57" s="20"/>
      <c r="C57" s="10"/>
    </row>
    <row r="58" spans="1:3" ht="15">
      <c r="A58" s="14" t="s">
        <v>54</v>
      </c>
      <c r="B58" s="20">
        <v>6.84</v>
      </c>
      <c r="C58" s="10"/>
    </row>
    <row r="59" spans="1:3" ht="15">
      <c r="A59" s="14" t="s">
        <v>55</v>
      </c>
      <c r="B59" s="20"/>
      <c r="C59" s="10"/>
    </row>
    <row r="60" spans="1:3" ht="15">
      <c r="A60" s="14" t="s">
        <v>56</v>
      </c>
      <c r="B60" s="15">
        <v>84293.46</v>
      </c>
      <c r="C60" s="10"/>
    </row>
    <row r="61" spans="1:3" ht="15">
      <c r="A61" s="14" t="s">
        <v>57</v>
      </c>
      <c r="B61" s="15">
        <v>15614.46</v>
      </c>
      <c r="C61" s="10"/>
    </row>
    <row r="62" spans="1:3" ht="15">
      <c r="A62" s="14" t="s">
        <v>58</v>
      </c>
      <c r="B62" s="15">
        <v>13.81</v>
      </c>
      <c r="C62" s="10"/>
    </row>
    <row r="63" spans="1:3" ht="15">
      <c r="A63" s="14" t="s">
        <v>59</v>
      </c>
      <c r="B63" s="15">
        <v>99.76</v>
      </c>
      <c r="C63" s="10"/>
    </row>
    <row r="64" spans="1:3" ht="15">
      <c r="A64" s="14" t="s">
        <v>60</v>
      </c>
      <c r="B64" s="15">
        <v>568.32</v>
      </c>
      <c r="C64" s="10"/>
    </row>
    <row r="65" spans="1:3" ht="15">
      <c r="A65" s="14" t="s">
        <v>61</v>
      </c>
      <c r="B65" s="15">
        <v>131.14</v>
      </c>
      <c r="C65" s="10"/>
    </row>
    <row r="66" spans="1:3" ht="15">
      <c r="A66" s="14" t="s">
        <v>62</v>
      </c>
      <c r="B66" s="15"/>
      <c r="C66" s="10"/>
    </row>
    <row r="67" spans="1:3" ht="15">
      <c r="A67" s="11" t="s">
        <v>63</v>
      </c>
      <c r="B67" s="22">
        <f>B68+B81+B88</f>
        <v>57291841.13</v>
      </c>
      <c r="C67" s="13"/>
    </row>
    <row r="68" spans="1:3" ht="15">
      <c r="A68" s="11" t="s">
        <v>64</v>
      </c>
      <c r="B68" s="23">
        <f>SUM(B69:B80)</f>
        <v>15207505.959999999</v>
      </c>
      <c r="C68" s="10"/>
    </row>
    <row r="69" spans="1:3" ht="15">
      <c r="A69" s="14" t="s">
        <v>65</v>
      </c>
      <c r="B69" s="16">
        <v>5444846.16</v>
      </c>
      <c r="C69" s="10"/>
    </row>
    <row r="70" spans="1:3" ht="15">
      <c r="A70" s="14" t="s">
        <v>66</v>
      </c>
      <c r="B70" s="15"/>
      <c r="C70" s="10"/>
    </row>
    <row r="71" spans="1:4" s="26" customFormat="1" ht="15">
      <c r="A71" s="14" t="s">
        <v>67</v>
      </c>
      <c r="B71" s="15"/>
      <c r="C71" s="24"/>
      <c r="D71" s="25"/>
    </row>
    <row r="72" spans="1:3" ht="15">
      <c r="A72" s="14" t="s">
        <v>68</v>
      </c>
      <c r="B72" s="16">
        <v>304298.14</v>
      </c>
      <c r="C72" s="10"/>
    </row>
    <row r="73" spans="1:3" ht="15">
      <c r="A73" s="14" t="s">
        <v>69</v>
      </c>
      <c r="B73" s="16">
        <v>115221.52</v>
      </c>
      <c r="C73" s="10"/>
    </row>
    <row r="74" spans="1:3" ht="15">
      <c r="A74" s="14" t="s">
        <v>70</v>
      </c>
      <c r="B74" s="16">
        <v>80148.31</v>
      </c>
      <c r="C74" s="10"/>
    </row>
    <row r="75" spans="1:3" ht="15">
      <c r="A75" s="14" t="s">
        <v>71</v>
      </c>
      <c r="B75" s="16">
        <v>8117721.3</v>
      </c>
      <c r="C75" s="10"/>
    </row>
    <row r="76" spans="1:3" ht="15">
      <c r="A76" s="14" t="s">
        <v>72</v>
      </c>
      <c r="B76" s="16"/>
      <c r="C76" s="10"/>
    </row>
    <row r="77" spans="1:3" ht="15">
      <c r="A77" s="14" t="s">
        <v>73</v>
      </c>
      <c r="B77" s="16">
        <v>265072</v>
      </c>
      <c r="C77" s="10"/>
    </row>
    <row r="78" spans="1:3" ht="15">
      <c r="A78" s="14" t="s">
        <v>74</v>
      </c>
      <c r="B78" s="16">
        <v>880198.53</v>
      </c>
      <c r="C78" s="10"/>
    </row>
    <row r="79" spans="1:3" ht="15">
      <c r="A79" s="14" t="s">
        <v>75</v>
      </c>
      <c r="B79" s="16"/>
      <c r="C79" s="10"/>
    </row>
    <row r="80" spans="1:3" ht="15">
      <c r="A80" s="14" t="s">
        <v>76</v>
      </c>
      <c r="B80" s="15"/>
      <c r="C80" s="10"/>
    </row>
    <row r="81" spans="1:3" ht="15">
      <c r="A81" s="11" t="s">
        <v>77</v>
      </c>
      <c r="B81" s="22">
        <f>SUM(B82:B87)</f>
        <v>34839953.24</v>
      </c>
      <c r="C81" s="10"/>
    </row>
    <row r="82" spans="1:3" ht="15">
      <c r="A82" s="14" t="s">
        <v>78</v>
      </c>
      <c r="B82" s="16">
        <v>26975112.73</v>
      </c>
      <c r="C82" s="10"/>
    </row>
    <row r="83" spans="1:3" ht="15">
      <c r="A83" s="14" t="s">
        <v>79</v>
      </c>
      <c r="B83" s="15">
        <v>6567158.12</v>
      </c>
      <c r="C83" s="10"/>
    </row>
    <row r="84" spans="1:3" ht="15">
      <c r="A84" s="14" t="s">
        <v>80</v>
      </c>
      <c r="B84" s="16">
        <v>197432.39</v>
      </c>
      <c r="C84" s="10"/>
    </row>
    <row r="85" spans="1:3" ht="15">
      <c r="A85" s="14" t="s">
        <v>81</v>
      </c>
      <c r="B85" s="15"/>
      <c r="C85" s="10"/>
    </row>
    <row r="86" spans="1:3" ht="15">
      <c r="A86" s="14" t="s">
        <v>82</v>
      </c>
      <c r="B86" s="15">
        <v>1007212</v>
      </c>
      <c r="C86" s="10"/>
    </row>
    <row r="87" spans="1:3" ht="15">
      <c r="A87" s="14" t="s">
        <v>83</v>
      </c>
      <c r="B87" s="15">
        <v>93038</v>
      </c>
      <c r="C87" s="10"/>
    </row>
    <row r="88" spans="1:3" ht="15">
      <c r="A88" s="27" t="s">
        <v>84</v>
      </c>
      <c r="B88" s="28">
        <f>B89</f>
        <v>7244381.93</v>
      </c>
      <c r="C88" s="10"/>
    </row>
    <row r="89" spans="1:3" ht="15">
      <c r="A89" s="14" t="s">
        <v>85</v>
      </c>
      <c r="B89" s="15">
        <v>7244381.93</v>
      </c>
      <c r="C89" s="10"/>
    </row>
    <row r="90" spans="1:3" ht="15">
      <c r="A90" s="11" t="s">
        <v>86</v>
      </c>
      <c r="B90" s="29">
        <f>SUM(B91:B105)</f>
        <v>2838542.5699999994</v>
      </c>
      <c r="C90" s="10"/>
    </row>
    <row r="91" spans="1:3" ht="15">
      <c r="A91" s="14" t="s">
        <v>87</v>
      </c>
      <c r="B91" s="30">
        <v>2248330.51</v>
      </c>
      <c r="C91" s="10"/>
    </row>
    <row r="92" spans="1:3" ht="15">
      <c r="A92" s="14" t="s">
        <v>88</v>
      </c>
      <c r="B92" s="30">
        <v>7041.02</v>
      </c>
      <c r="C92" s="10"/>
    </row>
    <row r="93" spans="1:3" ht="15">
      <c r="A93" s="14" t="s">
        <v>89</v>
      </c>
      <c r="B93" s="15"/>
      <c r="C93" s="10"/>
    </row>
    <row r="94" spans="1:3" ht="15">
      <c r="A94" s="14" t="s">
        <v>90</v>
      </c>
      <c r="B94" s="15">
        <v>9925.63</v>
      </c>
      <c r="C94" s="10"/>
    </row>
    <row r="95" spans="1:3" ht="15">
      <c r="A95" s="14" t="s">
        <v>91</v>
      </c>
      <c r="B95" s="15">
        <v>646.62</v>
      </c>
      <c r="C95" s="10"/>
    </row>
    <row r="96" spans="1:3" ht="15">
      <c r="A96" s="14" t="s">
        <v>92</v>
      </c>
      <c r="B96" s="15">
        <v>30.11</v>
      </c>
      <c r="C96" s="10"/>
    </row>
    <row r="97" spans="1:3" ht="15">
      <c r="A97" s="14" t="s">
        <v>93</v>
      </c>
      <c r="B97" s="15">
        <v>108586.43</v>
      </c>
      <c r="C97" s="10"/>
    </row>
    <row r="98" spans="1:3" ht="15">
      <c r="A98" s="14" t="s">
        <v>94</v>
      </c>
      <c r="B98" s="15">
        <v>2770.59</v>
      </c>
      <c r="C98" s="10"/>
    </row>
    <row r="99" spans="1:3" ht="15">
      <c r="A99" s="14" t="s">
        <v>95</v>
      </c>
      <c r="B99" s="15">
        <v>525.21</v>
      </c>
      <c r="C99" s="10"/>
    </row>
    <row r="100" spans="1:3" ht="15">
      <c r="A100" s="14" t="s">
        <v>96</v>
      </c>
      <c r="B100" s="15">
        <v>732.44</v>
      </c>
      <c r="C100" s="10"/>
    </row>
    <row r="101" spans="1:3" ht="15">
      <c r="A101" s="14" t="s">
        <v>97</v>
      </c>
      <c r="B101" s="15"/>
      <c r="C101" s="10"/>
    </row>
    <row r="102" spans="1:3" ht="15">
      <c r="A102" s="14" t="s">
        <v>98</v>
      </c>
      <c r="B102" s="15"/>
      <c r="C102" s="10"/>
    </row>
    <row r="103" spans="1:3" ht="15">
      <c r="A103" s="14" t="s">
        <v>99</v>
      </c>
      <c r="B103" s="15"/>
      <c r="C103" s="10"/>
    </row>
    <row r="104" spans="1:3" ht="15">
      <c r="A104" s="14" t="s">
        <v>100</v>
      </c>
      <c r="B104" s="15">
        <v>367161.84</v>
      </c>
      <c r="C104" s="10"/>
    </row>
    <row r="105" spans="1:3" ht="15">
      <c r="A105" s="14" t="s">
        <v>101</v>
      </c>
      <c r="B105" s="31">
        <v>92792.17</v>
      </c>
      <c r="C105" s="10"/>
    </row>
    <row r="106" spans="1:3" ht="15">
      <c r="A106" s="32" t="s">
        <v>102</v>
      </c>
      <c r="B106" s="33">
        <f>SUM(B107:B110)</f>
        <v>-51199.17999999999</v>
      </c>
      <c r="C106" s="10"/>
    </row>
    <row r="107" spans="1:3" ht="15">
      <c r="A107" s="14" t="s">
        <v>103</v>
      </c>
      <c r="B107" s="15">
        <v>0</v>
      </c>
      <c r="C107" s="10"/>
    </row>
    <row r="108" spans="1:3" ht="15">
      <c r="A108" s="14" t="s">
        <v>64</v>
      </c>
      <c r="B108" s="34">
        <v>-61814.7</v>
      </c>
      <c r="C108" s="10"/>
    </row>
    <row r="109" spans="1:3" ht="15">
      <c r="A109" s="14" t="s">
        <v>77</v>
      </c>
      <c r="B109" s="15"/>
      <c r="C109" s="10"/>
    </row>
    <row r="110" spans="1:3" ht="15">
      <c r="A110" s="14" t="s">
        <v>104</v>
      </c>
      <c r="B110" s="30">
        <v>10615.52</v>
      </c>
      <c r="C110" s="10"/>
    </row>
    <row r="111" spans="1:3" ht="15">
      <c r="A111" s="32" t="s">
        <v>105</v>
      </c>
      <c r="B111" s="35">
        <f>SUM(B112:B124)</f>
        <v>-7859500.829999999</v>
      </c>
      <c r="C111" s="10"/>
    </row>
    <row r="112" spans="1:3" ht="15">
      <c r="A112" s="14" t="s">
        <v>106</v>
      </c>
      <c r="B112" s="34">
        <v>-4176.41</v>
      </c>
      <c r="C112" s="10"/>
    </row>
    <row r="113" spans="1:3" ht="15">
      <c r="A113" s="14" t="s">
        <v>107</v>
      </c>
      <c r="B113" s="15"/>
      <c r="C113" s="10"/>
    </row>
    <row r="114" spans="1:3" ht="15">
      <c r="A114" s="14" t="s">
        <v>108</v>
      </c>
      <c r="B114" s="15"/>
      <c r="C114" s="10"/>
    </row>
    <row r="115" spans="1:3" ht="15">
      <c r="A115" s="14" t="s">
        <v>109</v>
      </c>
      <c r="B115" s="15"/>
      <c r="C115" s="10"/>
    </row>
    <row r="116" spans="1:3" ht="15">
      <c r="A116" s="14" t="s">
        <v>110</v>
      </c>
      <c r="B116" s="15">
        <v>-11264.92</v>
      </c>
      <c r="C116" s="10"/>
    </row>
    <row r="117" spans="1:3" ht="15">
      <c r="A117" s="14" t="s">
        <v>111</v>
      </c>
      <c r="B117" s="15"/>
      <c r="C117" s="10"/>
    </row>
    <row r="118" spans="1:3" ht="15">
      <c r="A118" s="14" t="s">
        <v>112</v>
      </c>
      <c r="B118" s="34">
        <v>-1088969.19</v>
      </c>
      <c r="C118" s="10"/>
    </row>
    <row r="119" spans="1:3" ht="15">
      <c r="A119" s="14" t="s">
        <v>113</v>
      </c>
      <c r="B119" s="15"/>
      <c r="C119" s="10"/>
    </row>
    <row r="120" spans="1:3" ht="15">
      <c r="A120" s="14" t="s">
        <v>114</v>
      </c>
      <c r="B120" s="34"/>
      <c r="C120" s="10"/>
    </row>
    <row r="121" spans="1:3" ht="15">
      <c r="A121" s="14" t="s">
        <v>115</v>
      </c>
      <c r="B121" s="34">
        <v>-5395022.52</v>
      </c>
      <c r="C121" s="10"/>
    </row>
    <row r="122" spans="1:3" ht="15">
      <c r="A122" s="14" t="s">
        <v>116</v>
      </c>
      <c r="B122" s="34">
        <v>-1313431.64</v>
      </c>
      <c r="C122" s="10"/>
    </row>
    <row r="123" spans="1:3" ht="15">
      <c r="A123" s="14" t="s">
        <v>117</v>
      </c>
      <c r="B123" s="34">
        <v>-39486.48</v>
      </c>
      <c r="C123" s="10"/>
    </row>
    <row r="124" spans="1:3" ht="15">
      <c r="A124" s="14" t="s">
        <v>118</v>
      </c>
      <c r="B124" s="34">
        <v>-7149.67</v>
      </c>
      <c r="C124" s="10"/>
    </row>
    <row r="125" spans="1:3" ht="15">
      <c r="A125" s="32" t="s">
        <v>119</v>
      </c>
      <c r="B125" s="33"/>
      <c r="C125" s="10"/>
    </row>
    <row r="126" spans="1:3" ht="15">
      <c r="A126" s="14"/>
      <c r="B126" s="18"/>
      <c r="C126" s="10"/>
    </row>
    <row r="127" spans="1:3" ht="15">
      <c r="A127" s="32" t="s">
        <v>120</v>
      </c>
      <c r="B127" s="35">
        <f>SUM(B7+B106+B111+B125)</f>
        <v>110514085.69999999</v>
      </c>
      <c r="C127" s="10"/>
    </row>
    <row r="128" spans="1:3" ht="15">
      <c r="A128" s="36"/>
      <c r="B128" s="37"/>
      <c r="C128" s="10"/>
    </row>
    <row r="129" spans="1:3" ht="15">
      <c r="A129" s="8" t="s">
        <v>123</v>
      </c>
      <c r="B129" s="38"/>
      <c r="C129" s="39"/>
    </row>
    <row r="130" spans="1:3" ht="15">
      <c r="A130" s="40"/>
      <c r="B130" s="41"/>
      <c r="C130" s="42"/>
    </row>
    <row r="131" spans="1:3" ht="15">
      <c r="A131" s="43" t="s">
        <v>121</v>
      </c>
      <c r="B131" s="48"/>
      <c r="C131" s="48"/>
    </row>
    <row r="132" spans="1:3" ht="15">
      <c r="A132" s="44" t="s">
        <v>122</v>
      </c>
      <c r="B132" s="49"/>
      <c r="C132" s="49"/>
    </row>
    <row r="133" spans="1:3" ht="15">
      <c r="A133" s="6" t="s">
        <v>124</v>
      </c>
      <c r="B133" s="36"/>
      <c r="C133" s="24"/>
    </row>
  </sheetData>
  <sheetProtection selectLockedCells="1" selectUnlockedCells="1"/>
  <mergeCells count="4">
    <mergeCell ref="A1:B1"/>
    <mergeCell ref="A3:B3"/>
    <mergeCell ref="A4:B4"/>
    <mergeCell ref="A6:B6"/>
  </mergeCells>
  <printOptions horizontalCentered="1"/>
  <pageMargins left="0.2362204724409449" right="0.2362204724409449" top="0.6299212598425197" bottom="0.629921259842519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Duarte da Silva</dc:creator>
  <cp:keywords/>
  <dc:description/>
  <cp:lastModifiedBy>Andressa Duarte da Silva</cp:lastModifiedBy>
  <cp:lastPrinted>2019-04-23T20:56:57Z</cp:lastPrinted>
  <dcterms:created xsi:type="dcterms:W3CDTF">2018-05-23T13:01:21Z</dcterms:created>
  <dcterms:modified xsi:type="dcterms:W3CDTF">2019-04-23T20:57:08Z</dcterms:modified>
  <cp:category/>
  <cp:version/>
  <cp:contentType/>
  <cp:contentStatus/>
  <cp:revision>83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