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olha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med2">#REF!</definedName>
    <definedName name="__jul01">'[3]TABJUL01'!$A$1:$D$567</definedName>
    <definedName name="__med2">#REF!</definedName>
    <definedName name="_jul01">'[3]TABJUL01'!$A$1:$D$567</definedName>
    <definedName name="a">'[4]F_F_Venda PI'!#REF!</definedName>
    <definedName name="ACOMPANHAMENTO" hidden="1">IF(VALUE('[1]Menu'!$O$4)=2,"BM","PLE")</definedName>
    <definedName name="_xlnm.Print_Area" localSheetId="0">'Folha3'!$A$3:$J$1077</definedName>
    <definedName name="asd">#REF!</definedName>
    <definedName name="b">'[5]TABJUL95'!#REF!</definedName>
    <definedName name="BDI">#REF!</definedName>
    <definedName name="Critérios_IM">#REF!</definedName>
    <definedName name="CRONO.MaxParc" hidden="1">'[1]CRONO'!$G65536+'[1]CRONO'!A1</definedName>
    <definedName name="CRONO.NivelExibicao" hidden="1">'[6]CRONO'!$G$10</definedName>
    <definedName name="d">'[4]F_F_Venda PI'!#REF!</definedName>
    <definedName name="dados">'[7]Contrato'!$D$8:$D$53,'[7]Contrato'!#REF!,'[7]Contrato'!#REF!</definedName>
    <definedName name="DESONERACAO" hidden="1">IF(OR(Import.Desoneracao="DESONERADO",Import.Desoneracao="SIM"),"SIM","NÃO")</definedName>
    <definedName name="Dias">'[4]F_F_Venda PI'!#REF!</definedName>
    <definedName name="EMPRESAS">OFFSET('[8]COTAÇÕES'!$B$30,1,0):OFFSET('[8]COTAÇÕES'!$H$54,-1,0)</definedName>
    <definedName name="Equipamentos">'[9]Equipamentos'!$A:$D</definedName>
    <definedName name="Excel_BuiltIn__FilterDatabase_1">#REF!</definedName>
    <definedName name="Excel_BuiltIn__FilterDatabase_2">#REF!</definedName>
    <definedName name="Excel_BuiltIn_Database" hidden="1">TEXT(Import.DataBase,"mm-aaaa")</definedName>
    <definedName name="Excel_BuiltIn_Print_Area_1">#REF!</definedName>
    <definedName name="Excel_BuiltIn_Print_Area_2">#REF!</definedName>
    <definedName name="FDE">#REF!</definedName>
    <definedName name="h">'[10]Materiais'!$A:$D</definedName>
    <definedName name="Import.DataBase" hidden="1">OFFSET('[6]DADOS'!$G$19,0,-1)</definedName>
    <definedName name="Import.DescLote" hidden="1">'[1]DADOS'!$F$17</definedName>
    <definedName name="Import.Desoneracao" hidden="1">OFFSET('[11]DADOS'!$G$18,0,-1)</definedName>
    <definedName name="import.recurso" hidden="1">'[1]DADOS'!$F$4</definedName>
    <definedName name="Import.RespOrçamento" hidden="1">'[1]DADOS'!$F$22:$F$24</definedName>
    <definedName name="Indequip">'[9]Equipamentos'!$A:$A</definedName>
    <definedName name="INDICES">OFFSET('[8]COTAÇÕES'!$B$25,1,0):OFFSET('[8]COTAÇÕES'!$I$29,-1,0)</definedName>
    <definedName name="indmat">'[9]Materiais'!$A:$A</definedName>
    <definedName name="indmdo">'[12]MaoDeObra'!$A:$A</definedName>
    <definedName name="MaoDeObra">'[12]MaoDeObra'!$A:$D</definedName>
    <definedName name="Materiais">'[9]Materiais'!$A:$D</definedName>
    <definedName name="me">#REF!</definedName>
    <definedName name="med">'[13]MC 01'!$T$1</definedName>
    <definedName name="Medição1ª">'[4]F_F_Venda PI'!#REF!</definedName>
    <definedName name="Memória">'[14]TABJUL01'!$A$1:$D$567</definedName>
    <definedName name="NCOMPOSICOES">15</definedName>
    <definedName name="NCOTACOES">15</definedName>
    <definedName name="ORÇAMENTO.BancoRef" hidden="1">#REF!</definedName>
    <definedName name="ORÇAMENTO.CodBarra" hidden="1">IF(ORÇAMENTO.Fonte="Sinapi",SUBSTITUTE(SUBSTITUTE(ORÇAMENTO.Codigo,"/00","/"),"/0","/"),ORÇAMENTO.Codigo)</definedName>
    <definedName name="ORÇAMENTO.Codigo" hidden="1">#REF!</definedName>
    <definedName name="ORÇAMENTO.CustoUnitario" hidden="1">ROUND(#REF!,15-13*#REF!)</definedName>
    <definedName name="ORÇAMENTO.Descricao" hidden="1">#REF!</definedName>
    <definedName name="ORÇAMENTO.Fonte" hidden="1">#REF!</definedName>
    <definedName name="ORÇAMENTO.OpcaoBDI" hidden="1">#REF!</definedName>
    <definedName name="ORÇAMENTO.PrecoUnitarioLicitado" hidden="1">#REF!</definedName>
    <definedName name="ORÇAMENTO.Unidade" hidden="1">#REF!</definedName>
    <definedName name="PLS">'[15]PROJETO 01-1ªMED'!#REF!</definedName>
    <definedName name="pp">'[7]Contrato'!$D$8:$D$53,'[7]Contrato'!#REF!,'[7]Contrato'!#REF!</definedName>
    <definedName name="PPL">#REF!</definedName>
    <definedName name="Print_Area_MI">'[5]TABJUL95'!#REF!</definedName>
    <definedName name="PTB">#REF!</definedName>
    <definedName name="ref" hidden="1">IF(ISNUMBER(#REF!),OFFSET(INDIRECT([0]!ORÇAMENTO.BancoRef),#REF!-1,3,1),#REF!)</definedName>
    <definedName name="REFERENCIA.Descricao" hidden="1">IF(ISNUMBER(#REF!),OFFSET(INDIRECT(ORÇAMENTO.BancoRef),#REF!-1,3,1),#REF!)</definedName>
    <definedName name="REFERENCIA.Desonerado" hidden="1">IF(ISNUMBER(#REF!),VALUE(OFFSET(INDIRECT([0]!ORÇAMENTO.BancoRef),#REF!-1,5,1)),0)</definedName>
    <definedName name="REFERENCIA.NaoDesonerado" hidden="1">IF(ISNUMBER(#REF!),VALUE(OFFSET(INDIRECT([0]!ORÇAMENTO.BancoRef),#REF!-1,6,1)),0)</definedName>
    <definedName name="REFERENCIA.Unidade" hidden="1">IF(ISNUMBER(#REF!),OFFSET(INDIRECT(ORÇAMENTO.BancoRef),#REF!-1,4,1),"-")</definedName>
    <definedName name="s">'[4]F_F_Venda PI'!#REF!</definedName>
    <definedName name="SomaAgrup" hidden="1">SUMIF(OFFSET(#REF!,1,0,#REF!),"S",OFFSET(#REF!,1,0,#REF!))</definedName>
    <definedName name="SPL">#REF!</definedName>
    <definedName name="STB">#REF!</definedName>
    <definedName name="TAB">'[8]ORÇ'!$A$2:$E$1035</definedName>
    <definedName name="tbjan01">#REF!</definedName>
    <definedName name="TBJAN02">#REF!</definedName>
    <definedName name="TBJAN03">#REF!</definedName>
    <definedName name="TBJUL01">#REF!</definedName>
    <definedName name="TBJUL02">#REF!</definedName>
    <definedName name="tbjul03">'[16]TABJUL03'!$A$1:$D$628</definedName>
    <definedName name="teste">'[4]F_F_Venda PI'!#REF!</definedName>
    <definedName name="TIPOORCAMENTO" hidden="1">IF(VALUE('[1]Menu'!$O$3)=2,"Licitado","Proposto")</definedName>
    <definedName name="_xlnm.Print_Titles" localSheetId="0">'Folha3'!$5:$11</definedName>
    <definedName name="VTOTAL1" hidden="1">ROUND(#REF!*#REF!,15-13*#REF!)</definedName>
  </definedNames>
  <calcPr fullCalcOnLoad="1"/>
</workbook>
</file>

<file path=xl/sharedStrings.xml><?xml version="1.0" encoding="utf-8"?>
<sst xmlns="http://schemas.openxmlformats.org/spreadsheetml/2006/main" count="5158" uniqueCount="1578">
  <si>
    <t>UNID.</t>
  </si>
  <si>
    <t>1.</t>
  </si>
  <si>
    <t>PRÉDIO PRINCIPAL</t>
  </si>
  <si>
    <t>1.1.</t>
  </si>
  <si>
    <t>SERVIÇOS COMPLEMENTARES</t>
  </si>
  <si>
    <t>1.1.1.</t>
  </si>
  <si>
    <t>17-30-02</t>
  </si>
  <si>
    <t>PLACA DE OBRA EM CHAPA DE AÇO GALVANIZADO</t>
  </si>
  <si>
    <t>EDIF</t>
  </si>
  <si>
    <t>1.1.2.</t>
  </si>
  <si>
    <t>CDHU</t>
  </si>
  <si>
    <t>01.17.031</t>
  </si>
  <si>
    <t>Projeto executivo de arquitetura em formato A1</t>
  </si>
  <si>
    <t>01.17.051</t>
  </si>
  <si>
    <t>Projeto executivo de estrutura em formato A1</t>
  </si>
  <si>
    <t>01.17.071</t>
  </si>
  <si>
    <t>Projeto executivo de instalações hidráulicas em formato A1</t>
  </si>
  <si>
    <t>01.17.111</t>
  </si>
  <si>
    <t>Projeto executivo de instalações elétricas em formato A1</t>
  </si>
  <si>
    <t>01.17.151</t>
  </si>
  <si>
    <t>Projeto executivo de climatização em formato A1</t>
  </si>
  <si>
    <t>20-03-61</t>
  </si>
  <si>
    <t>PROJETO EXECUTIVO (PRANCHA A1)</t>
  </si>
  <si>
    <t>1.2.</t>
  </si>
  <si>
    <t>DRENAGEM</t>
  </si>
  <si>
    <t>1.2.1.</t>
  </si>
  <si>
    <t>02-50-03</t>
  </si>
  <si>
    <t>DEMOLIÇÃO MANUAL DE CONCRETO SIMPLES</t>
  </si>
  <si>
    <t>1.2.2.</t>
  </si>
  <si>
    <t>04-01-00</t>
  </si>
  <si>
    <t>ESCAVAÇÃO MANUAL PARA FUNDAÇÕES E VALAS COM PROFUNDIDADE MÉDIA MENOR OU IGUAL À 1,50M</t>
  </si>
  <si>
    <t>INFRA</t>
  </si>
  <si>
    <t>1.2.3.</t>
  </si>
  <si>
    <t>CORTE E CARREGAMENTO PARA BOTA-FORA, INCLUSIVE TRANSPORTE ATÉ 1KM</t>
  </si>
  <si>
    <t>1.2.4.</t>
  </si>
  <si>
    <t>05.09.006</t>
  </si>
  <si>
    <t>Taxa de destinação de resíduo sólido em aterro, tipo inerte</t>
  </si>
  <si>
    <t>T</t>
  </si>
  <si>
    <t>SINAPI</t>
  </si>
  <si>
    <t>1.2.5.</t>
  </si>
  <si>
    <t>05.09.007</t>
  </si>
  <si>
    <t>Taxa de destinação de resíduo sólido em aterro, tipo solo/terra</t>
  </si>
  <si>
    <t>1.2.6.</t>
  </si>
  <si>
    <t>97914</t>
  </si>
  <si>
    <t>TRANSPORTE COM CAMINHÃO BASCULANTE DE 6 M³, EM VIA URBANA PAVIMENTADA, DMT ATÉ 30 KM (UNIDADE: M3XKM). AF_07/2020</t>
  </si>
  <si>
    <t>1.2.7.</t>
  </si>
  <si>
    <t>06-47-00</t>
  </si>
  <si>
    <t>FORNECIMENTO E ASSENTAMENTO DE CANALETA (MEIO TUBO) DE CONCRETO - DIÂMETRO 40CM</t>
  </si>
  <si>
    <t>1.2.8.</t>
  </si>
  <si>
    <t>11.18.040</t>
  </si>
  <si>
    <t>Lastro de pedra britada</t>
  </si>
  <si>
    <t>1.2.9.</t>
  </si>
  <si>
    <t>05-01-01</t>
  </si>
  <si>
    <t>ARGAMASSA IMPERMEABILIZANTE DE CIMENTO E AREIA (REBOCO IMPERMEÁVEL) - TRAÇO 1:3, ESPESSURA DE 20MM</t>
  </si>
  <si>
    <t>1.3.</t>
  </si>
  <si>
    <t>ABRIGOS - COMPRESSOR E GASES MEDICINAIS</t>
  </si>
  <si>
    <t>1.3.2.</t>
  </si>
  <si>
    <t>97629</t>
  </si>
  <si>
    <t>DEMOLIÇÃO DE LAJES, DE FORMA MECANIZADA COM MARTELETE, SEM REAPROVEITAMENTO. AF_12/2017</t>
  </si>
  <si>
    <t>1.3.6.</t>
  </si>
  <si>
    <t>04-02-04</t>
  </si>
  <si>
    <t>ELEMENTOS VAZADOS DE TIJOLOS CERÂMICOS</t>
  </si>
  <si>
    <t>1.3.7.</t>
  </si>
  <si>
    <t>14.11.271</t>
  </si>
  <si>
    <t>Alvenaria de bloco de concreto estrutural 19 x 19 x 39 cm - classe A</t>
  </si>
  <si>
    <t>1.3.8.</t>
  </si>
  <si>
    <t>MONTAGEM E DESMONTAGEM DE FÔRMA DE LAJE MACIÇA, PÉ-DIREITO SIMPLES, EM MADEIRA SERRADA, 1 UTILIZAÇÃO. AF_09/2020</t>
  </si>
  <si>
    <t>92778</t>
  </si>
  <si>
    <t>ARMAÇÃO DE PILAR OU VIGA DE UMA ESTRUTURA CONVENCIONAL DE CONCRETO ARMADO EM UMA EDIFICAÇÃO TÉRREA OU SOBRADO UTILIZANDO AÇO CA-50 DE 10,0 MM - MONTAGEM. AF_12/2015</t>
  </si>
  <si>
    <t>1.3.9.</t>
  </si>
  <si>
    <t>08-27-00</t>
  </si>
  <si>
    <t>FORNECIMENTO  E APLICAÇÃO DE CONCRETO USINADO FCK=25MPA  -BOMBEADO</t>
  </si>
  <si>
    <t>1.3.10.</t>
  </si>
  <si>
    <t>95241</t>
  </si>
  <si>
    <t>LASTRO DE CONCRETO MAGRO, APLICADO EM PISOS, LAJES SOBRE SOLO OU RADIERS, ESPESSURA DE 5 CM. AF_07/2016</t>
  </si>
  <si>
    <t>1.3.11.</t>
  </si>
  <si>
    <t>11-01-01</t>
  </si>
  <si>
    <t>CHAPISCO COMUM - ARGAMASSA DE CIMENTO E AREIA 1:3</t>
  </si>
  <si>
    <t>1.3.12.</t>
  </si>
  <si>
    <t>11-01-08</t>
  </si>
  <si>
    <t>EMBOÇO - ARGAMASSA MISTA DE CIMENTO, CAL E AREIA 1:4/12</t>
  </si>
  <si>
    <t>1.3.13.</t>
  </si>
  <si>
    <t>1.3.14.</t>
  </si>
  <si>
    <t>10-06-26</t>
  </si>
  <si>
    <t>TUBO DE COBRE SEM COSTURA, CLASSE A - 1/2"</t>
  </si>
  <si>
    <t>1.3.15.</t>
  </si>
  <si>
    <t>10-06-27</t>
  </si>
  <si>
    <t>TUBO DE COBRE SEM COSTURA, CLASSE A 3/4"</t>
  </si>
  <si>
    <t>1.3.16.</t>
  </si>
  <si>
    <t>10-06-23</t>
  </si>
  <si>
    <t>TUBO DE COBRE SEM COSTURA, CLASSE EL - 1 1/4"</t>
  </si>
  <si>
    <t>1.3.17.</t>
  </si>
  <si>
    <t>10-07-20</t>
  </si>
  <si>
    <t>VÁLVULA ESFÉRICA MONOBLOCO EM LATÃO, 3/4" NPT</t>
  </si>
  <si>
    <t>1.3.18.</t>
  </si>
  <si>
    <t>17-10-74</t>
  </si>
  <si>
    <t>POSTO DE CONSUMO DE O2 OU AR VÁCUO OU N2O</t>
  </si>
  <si>
    <t>1.3.19.</t>
  </si>
  <si>
    <t>17-10-76</t>
  </si>
  <si>
    <t>PAINEL DE ALARME PARA O2 OU AR OU VÁCUO OU N2O, INSTALADO</t>
  </si>
  <si>
    <t>1.3.20.</t>
  </si>
  <si>
    <t>03-40-22</t>
  </si>
  <si>
    <t>TRATAMENTO DE ARMADURA COM APLICAÇÃO DE PRODUTO INIBIDOR OXIDANTE</t>
  </si>
  <si>
    <t>1.3.21.</t>
  </si>
  <si>
    <t>17-60-94</t>
  </si>
  <si>
    <t>RETIRADA DE PORTÃO DE FERRO PERFILADO TIPO PQ (GP5/GPM1)</t>
  </si>
  <si>
    <t>1.3.22.</t>
  </si>
  <si>
    <t>17-70-94</t>
  </si>
  <si>
    <t>RECOLOCAÇÃO DE PORTÃO DE FERRO PERFILADO TIPO PARQUE (GP5/GPM-1)</t>
  </si>
  <si>
    <t>1.3.23.</t>
  </si>
  <si>
    <t>17-01-43</t>
  </si>
  <si>
    <t>PP.30/34 - PORTÃO EM FERRO PERFILADO COM TELA, 2 FOLHAS</t>
  </si>
  <si>
    <t>1.3.24.</t>
  </si>
  <si>
    <t>100723</t>
  </si>
  <si>
    <t>PINTURA COM TINTA ALQUÍDICA DE FUNDO E ACABAMENTO (ESMALTE SINTÉTICO GRAFITE) PULVERIZADA SOBRE PERFIL METÁLICO EXECUTADO EM FÁBRICA (POR DEMÃO). AF_01/2020_P</t>
  </si>
  <si>
    <t>1.3.25.</t>
  </si>
  <si>
    <t>001</t>
  </si>
  <si>
    <t>COTAÇÃO DE MANIFOLD</t>
  </si>
  <si>
    <t>COTAÇÃO</t>
  </si>
  <si>
    <t>1.4.</t>
  </si>
  <si>
    <t>CALÇADA INTERNA E GRADIL</t>
  </si>
  <si>
    <t>1.4.1.</t>
  </si>
  <si>
    <t>13-50-01</t>
  </si>
  <si>
    <t>DEMOLIÇÃO DE CONCRETO SIMPLES</t>
  </si>
  <si>
    <t>1.4.2.</t>
  </si>
  <si>
    <t>98519</t>
  </si>
  <si>
    <t>REVOLVIMENTO E LIMPEZA MANUAL DE SOLO. AF_05/2018</t>
  </si>
  <si>
    <t>1.4.5.</t>
  </si>
  <si>
    <t>1.4.6.</t>
  </si>
  <si>
    <t>1.4.7.</t>
  </si>
  <si>
    <t>1.4.8.</t>
  </si>
  <si>
    <t>1.4.9.</t>
  </si>
  <si>
    <t>1.4.10.</t>
  </si>
  <si>
    <t>1.4.11.</t>
  </si>
  <si>
    <t>17-60-97</t>
  </si>
  <si>
    <t>RETIRADA DE PORTÃO METÁLICO</t>
  </si>
  <si>
    <t>1.4.12.</t>
  </si>
  <si>
    <t>34.05.300</t>
  </si>
  <si>
    <t>Portão de correr em grade de aço galvanizado eletrofundida, malha 65 x 132 mm, e pintura eletrostática</t>
  </si>
  <si>
    <t>1.4.13.</t>
  </si>
  <si>
    <t>1.4.14.</t>
  </si>
  <si>
    <t>15-80-34</t>
  </si>
  <si>
    <t>ESMALTE SINTÉTICO - REPINTURA DE ESQUADRIAS METÁLICAS</t>
  </si>
  <si>
    <t>1.5.</t>
  </si>
  <si>
    <t>SERVIÇOS GERAIS</t>
  </si>
  <si>
    <t>1.5.2.</t>
  </si>
  <si>
    <t>06-50-25</t>
  </si>
  <si>
    <t>DEMOLIÇÃO DE TELHAS EM GERAL, EXCLUSIVE TELHAS DE BARRO COZIDO E VIDRO</t>
  </si>
  <si>
    <t>1.5.3.</t>
  </si>
  <si>
    <t>SINAPI-I</t>
  </si>
  <si>
    <t>1.5.4.</t>
  </si>
  <si>
    <t>06-02-48</t>
  </si>
  <si>
    <t>TELHA ONDULADA EM AÇO GALVANIZADO E=0,5MM, REVESTIMENTO B, H=17,5MM COM PINTURA ELETROLÍTICA COR BRANCA 2 FACES</t>
  </si>
  <si>
    <t>1.5.5.</t>
  </si>
  <si>
    <t>17-01-40</t>
  </si>
  <si>
    <t>PP.15/19 - PORTÃO EM FERRO PERFILADO COM CHAPA, 1 FOLHA</t>
  </si>
  <si>
    <t>1.5.6.</t>
  </si>
  <si>
    <t>1.5.7.</t>
  </si>
  <si>
    <t>100740</t>
  </si>
  <si>
    <t>PINTURA COM TINTA ALQUÍDICA DE ACABAMENTO (ESMALTE SINTÉTICO ACETINADO) APLICADA A ROLO OU PINCEL SOBRE PERFIL METÁLICO EXECUTADO EM FÁBRICA (POR DEMÃO). AF_01/2020</t>
  </si>
  <si>
    <t>1.5.8.</t>
  </si>
  <si>
    <t>41613</t>
  </si>
  <si>
    <t>TAMPA DE CONCRETO ARMADO PARA FOSSA, D = *0,90* M, E = 0,05 M</t>
  </si>
  <si>
    <t>1.5.9.</t>
  </si>
  <si>
    <t>10-60-33</t>
  </si>
  <si>
    <t>RETIRADA DE CONDUTORES APARENTES</t>
  </si>
  <si>
    <t>1.5.10.</t>
  </si>
  <si>
    <t>10-60-32</t>
  </si>
  <si>
    <t>RETIRADA DE CALHAS, RUFOS OU RINCÕES EM CHAPA METÁLICA</t>
  </si>
  <si>
    <t>32.17.030</t>
  </si>
  <si>
    <t>Impermeabilização em argamassa polimérica para umidade e água de percolação</t>
  </si>
  <si>
    <t>1.6.</t>
  </si>
  <si>
    <t>COBERTURA</t>
  </si>
  <si>
    <t>1.6.1.</t>
  </si>
  <si>
    <t>1.6.2.</t>
  </si>
  <si>
    <t>100763</t>
  </si>
  <si>
    <t>VIGA METÁLICA EM PERFIL LAMINADO OU SOLDADO EM AÇO ESTRUTURAL, COM CONEXÕES PARAFUSADAS, INCLUSOS MÃO DE OBRA, TRANSPORTE E IÇAMENTO UTILIZANDO GUINDASTE - FORNECIMENTO E INSTALAÇÃO. AF_01/2020_P</t>
  </si>
  <si>
    <t>1.6.3.</t>
  </si>
  <si>
    <t>10-11-33</t>
  </si>
  <si>
    <t>RUFO EM CHAPA DE AÇO GALVANIZADO N.24 - DESENVOLVIMENTO 50CM</t>
  </si>
  <si>
    <t>1.6.4.</t>
  </si>
  <si>
    <t>06-02-91</t>
  </si>
  <si>
    <t>CUMEEIRA DE ALUMÍNIO, PERFIL TRAPEZOIDAL - NORMAL - E=0,8MM</t>
  </si>
  <si>
    <t>1.7.</t>
  </si>
  <si>
    <t>CENTRO DE MEDIÇÃO DE ENERGIA/ÁGUA</t>
  </si>
  <si>
    <t>1.7.1.</t>
  </si>
  <si>
    <t>92988</t>
  </si>
  <si>
    <t>CABO DE COBRE FLEXÍVEL ISOLADO, 50 MM², ANTI-CHAMA 0,6/1,0 KV, PARA REDE ENTERRADA DE DISTRIBUIÇÃO DE ENERGIA ELÉTRICA - FORNECIMENTO E INSTALAÇÃO. AF_12/2021</t>
  </si>
  <si>
    <t>1.7.2.</t>
  </si>
  <si>
    <t>92986</t>
  </si>
  <si>
    <t>CABO DE COBRE FLEXÍVEL ISOLADO, 35 MM², ANTI-CHAMA 0,6/1,0 KV, PARA REDE ENTERRADA DE DISTRIBUIÇÃO DE ENERGIA ELÉTRICA - FORNECIMENTO E INSTALAÇÃO. AF_12/2021</t>
  </si>
  <si>
    <t>1.7.3.</t>
  </si>
  <si>
    <t>09-08-29</t>
  </si>
  <si>
    <t>MINI DISJUNTOR - TIPO EUROPEU (IEC) - BIPOLAR 125A</t>
  </si>
  <si>
    <t>1.7.4.</t>
  </si>
  <si>
    <t>08-02-74</t>
  </si>
  <si>
    <t>EP.06 - GRADE DE PROTEÇÃO EM FERRO REDONDO</t>
  </si>
  <si>
    <t>H</t>
  </si>
  <si>
    <t>1.7.5.</t>
  </si>
  <si>
    <t>07-02-40</t>
  </si>
  <si>
    <t>CONJUNTO DE FECHADURA TIPO TETRA - SOMENTE TRANCA</t>
  </si>
  <si>
    <t>CJ</t>
  </si>
  <si>
    <t>1.7.6.</t>
  </si>
  <si>
    <t>1.8.</t>
  </si>
  <si>
    <t>ILUMINAÇÃO EXTERNA</t>
  </si>
  <si>
    <t>1.8.1.</t>
  </si>
  <si>
    <t>38.01.040</t>
  </si>
  <si>
    <t>Eletroduto de PVC rígido roscável de 3/4´ - com acessórios</t>
  </si>
  <si>
    <t>1.8.2.</t>
  </si>
  <si>
    <t>91929</t>
  </si>
  <si>
    <t>CABO DE COBRE FLEXÍVEL ISOLADO, 4 MM², ANTI-CHAMA 0,6/1,0 KV, PARA CIRCUITOS TERMINAIS - FORNECIMENTO E INSTALAÇÃO. AF_12/2015</t>
  </si>
  <si>
    <t>1.8.3.</t>
  </si>
  <si>
    <t>97600</t>
  </si>
  <si>
    <t>REFLETOR EM ALUMÍNIO, DE SUPORTE E ALÇA, COM 1 LÂMPADA VAPOR DE MERCÚRIO DE 125 W, COM REATOR ALTO FATOR DE POTÊNCIA - FORNECIMENTO E INSTALAÇÃO. AF_02/2020</t>
  </si>
  <si>
    <t>1.8.4.</t>
  </si>
  <si>
    <t>09-83-51</t>
  </si>
  <si>
    <t>FOTOCELULA SOLAR-RELÊ FOTOELÉTRICO CAPACIDADE - 1000W</t>
  </si>
  <si>
    <t>1.8.5.</t>
  </si>
  <si>
    <t>93666</t>
  </si>
  <si>
    <t>DISJUNTOR BIPOLAR TIPO DIN, CORRENTE NOMINAL DE 50A - FORNECIMENTO E INSTALAÇÃO. AF_10/2020</t>
  </si>
  <si>
    <t>DEMOLIÇÃO DE ALVENARIA DE BLOCO FURADO, DE FORMA MANUAL, SEM REAPROVEITAMENTO. AF_12/2017</t>
  </si>
  <si>
    <t>1.3.1.</t>
  </si>
  <si>
    <t>1.5.1.</t>
  </si>
  <si>
    <t>1.9.1.</t>
  </si>
  <si>
    <t>FARMÁCIA</t>
  </si>
  <si>
    <t>1.10.1.</t>
  </si>
  <si>
    <t>BANHEIROS - USO GERAL E PNE</t>
  </si>
  <si>
    <t>1.12.4.</t>
  </si>
  <si>
    <t>CONSULTÓRIO 02</t>
  </si>
  <si>
    <t>1.13.1.</t>
  </si>
  <si>
    <t>SALA ACS - AGENTE COMUNITÁRIO DE SAÚDE</t>
  </si>
  <si>
    <t>1.14.1.</t>
  </si>
  <si>
    <t>CONSULTÓRIO 01</t>
  </si>
  <si>
    <t>1.16.1.</t>
  </si>
  <si>
    <t>CURATIVO</t>
  </si>
  <si>
    <t>1.17.1.</t>
  </si>
  <si>
    <t>CONSULTÓRIO 8 / WC</t>
  </si>
  <si>
    <t>1.18.1.</t>
  </si>
  <si>
    <t>BANHEIRO MASCULINO - FUNCIONÁRIOS</t>
  </si>
  <si>
    <t>1.20.1.</t>
  </si>
  <si>
    <t>CONSULTÓRIO 06 - ENFERMEIROS / W.C.</t>
  </si>
  <si>
    <t>1.22.1.</t>
  </si>
  <si>
    <t>CONSULTÓRIO 04 - GINECOLOGIA / W.C.</t>
  </si>
  <si>
    <t>1.23.23.</t>
  </si>
  <si>
    <t>CONSULTÓRIO 03</t>
  </si>
  <si>
    <t>1.24.1.</t>
  </si>
  <si>
    <t>VACINA</t>
  </si>
  <si>
    <t>1.25.1.</t>
  </si>
  <si>
    <t>ODONTOLOGIA/ALMOXARIFADO/ESCOVÓDROMO</t>
  </si>
  <si>
    <t>1.27.1.</t>
  </si>
  <si>
    <t>RECEPÇÃO E ARQUIVOS</t>
  </si>
  <si>
    <t>1.30.1.</t>
  </si>
  <si>
    <t>PROCEDIMENTOS</t>
  </si>
  <si>
    <t>1.31.1.</t>
  </si>
  <si>
    <t>EXPURGO</t>
  </si>
  <si>
    <t>1.34.1.</t>
  </si>
  <si>
    <t>CONSULTÓRIO 09</t>
  </si>
  <si>
    <t>01-03-03</t>
  </si>
  <si>
    <t>1.3.3.</t>
  </si>
  <si>
    <t>1.4.3.</t>
  </si>
  <si>
    <t>1.9.2.</t>
  </si>
  <si>
    <t>1.10.2.</t>
  </si>
  <si>
    <t>1.12.5.</t>
  </si>
  <si>
    <t>1.13.2.</t>
  </si>
  <si>
    <t>1.14.2.</t>
  </si>
  <si>
    <t>1.16.2.</t>
  </si>
  <si>
    <t>1.17.6.</t>
  </si>
  <si>
    <t>1.18.2.</t>
  </si>
  <si>
    <t>1.20.2.</t>
  </si>
  <si>
    <t>1.22.2.</t>
  </si>
  <si>
    <t>1.23.24.</t>
  </si>
  <si>
    <t>1.24.2.</t>
  </si>
  <si>
    <t>1.25.2.</t>
  </si>
  <si>
    <t>1.27.2.</t>
  </si>
  <si>
    <t>1.30.2.</t>
  </si>
  <si>
    <t>1.31.2.</t>
  </si>
  <si>
    <t>1.34.2.</t>
  </si>
  <si>
    <t>1.3.5.</t>
  </si>
  <si>
    <t>1.9.3.</t>
  </si>
  <si>
    <t>1.10.3.</t>
  </si>
  <si>
    <t>1.12.6.</t>
  </si>
  <si>
    <t>1.13.3.</t>
  </si>
  <si>
    <t>1.14.3.</t>
  </si>
  <si>
    <t>1.16.3.</t>
  </si>
  <si>
    <t>1.17.7.</t>
  </si>
  <si>
    <t>1.18.3.</t>
  </si>
  <si>
    <t>1.20.3.</t>
  </si>
  <si>
    <t>1.22.3.</t>
  </si>
  <si>
    <t>1.23.25.</t>
  </si>
  <si>
    <t>1.24.3.</t>
  </si>
  <si>
    <t>1.25.3.</t>
  </si>
  <si>
    <t>1.27.3.</t>
  </si>
  <si>
    <t>1.30.3.</t>
  </si>
  <si>
    <t>1.31.3.</t>
  </si>
  <si>
    <t>1.34.3.</t>
  </si>
  <si>
    <t>1.3.4.</t>
  </si>
  <si>
    <t>1.4.4.</t>
  </si>
  <si>
    <t>1.9.4.</t>
  </si>
  <si>
    <t>1.10.4.</t>
  </si>
  <si>
    <t>1.12.7.</t>
  </si>
  <si>
    <t>1.13.4.</t>
  </si>
  <si>
    <t>1.14.4.</t>
  </si>
  <si>
    <t>1.16.4.</t>
  </si>
  <si>
    <t>1.17.8.</t>
  </si>
  <si>
    <t>1.18.4.</t>
  </si>
  <si>
    <t>1.20.4.</t>
  </si>
  <si>
    <t>1.22.4.</t>
  </si>
  <si>
    <t>1.23.26.</t>
  </si>
  <si>
    <t>1.24.4.</t>
  </si>
  <si>
    <t>1.25.4.</t>
  </si>
  <si>
    <t>1.27.4.</t>
  </si>
  <si>
    <t>1.30.4.</t>
  </si>
  <si>
    <t>1.31.4.</t>
  </si>
  <si>
    <t>1.34.4.</t>
  </si>
  <si>
    <t>1.9.5.</t>
  </si>
  <si>
    <t>1.10.6.</t>
  </si>
  <si>
    <t>1.13.8.</t>
  </si>
  <si>
    <t>1.14.15.</t>
  </si>
  <si>
    <t>1.16.15.</t>
  </si>
  <si>
    <t>1.17.11.</t>
  </si>
  <si>
    <t>1.25.28.</t>
  </si>
  <si>
    <t>1.28.1.</t>
  </si>
  <si>
    <t>SALA DE COLETA</t>
  </si>
  <si>
    <t>1.29.2.</t>
  </si>
  <si>
    <t>INALAÇÃO</t>
  </si>
  <si>
    <t>1.30.7.</t>
  </si>
  <si>
    <t>1.31.7.</t>
  </si>
  <si>
    <t>1.34.5.</t>
  </si>
  <si>
    <t>1.9.6.</t>
  </si>
  <si>
    <t>1.10.18.</t>
  </si>
  <si>
    <t>1.13.9.</t>
  </si>
  <si>
    <t>1.14.16.</t>
  </si>
  <si>
    <t>1.16.16.</t>
  </si>
  <si>
    <t>1.17.12.</t>
  </si>
  <si>
    <t>1.25.29.</t>
  </si>
  <si>
    <t>1.28.2.</t>
  </si>
  <si>
    <t>1.29.3.</t>
  </si>
  <si>
    <t>1.30.8.</t>
  </si>
  <si>
    <t>1.31.8.</t>
  </si>
  <si>
    <t>1.34.6.</t>
  </si>
  <si>
    <t>1.9.7.</t>
  </si>
  <si>
    <t>1.10.19.</t>
  </si>
  <si>
    <t>1.13.10.</t>
  </si>
  <si>
    <t>1.14.17.</t>
  </si>
  <si>
    <t>1.16.17.</t>
  </si>
  <si>
    <t>1.17.13.</t>
  </si>
  <si>
    <t>1.25.30.</t>
  </si>
  <si>
    <t>1.28.3.</t>
  </si>
  <si>
    <t>1.29.4.</t>
  </si>
  <si>
    <t>1.30.9.</t>
  </si>
  <si>
    <t>1.31.9.</t>
  </si>
  <si>
    <t>1.34.7.</t>
  </si>
  <si>
    <t>1.9.8.</t>
  </si>
  <si>
    <t>1.10.20.</t>
  </si>
  <si>
    <t>1.13.11.</t>
  </si>
  <si>
    <t>1.14.18.</t>
  </si>
  <si>
    <t>1.16.18.</t>
  </si>
  <si>
    <t>1.17.14.</t>
  </si>
  <si>
    <t>1.18.13.</t>
  </si>
  <si>
    <t>1.19.18.</t>
  </si>
  <si>
    <t>CONSULTÓRIO 07 / WC</t>
  </si>
  <si>
    <t>1.20.22.</t>
  </si>
  <si>
    <t>1.21.11.</t>
  </si>
  <si>
    <t>CONSULTÓRIO 05</t>
  </si>
  <si>
    <t>1.22.22.</t>
  </si>
  <si>
    <t>1.23.11.</t>
  </si>
  <si>
    <t>1.25.10.</t>
  </si>
  <si>
    <t>1.25.31.</t>
  </si>
  <si>
    <t>1.27.5.</t>
  </si>
  <si>
    <t>1.28.4.</t>
  </si>
  <si>
    <t>1.29.5.</t>
  </si>
  <si>
    <t>1.30.10.</t>
  </si>
  <si>
    <t>1.31.10.</t>
  </si>
  <si>
    <t>1.34.8.</t>
  </si>
  <si>
    <t>11795</t>
  </si>
  <si>
    <t>GRANITO PARA BANCADA, POLIDO, TIPO ANDORINHA/ QUARTZ/ CASTELO/ CORUMBA OU OUTROS EQUIVALENTES DA REGIAO, E=  *2,5* CM</t>
  </si>
  <si>
    <t>1.9.9.</t>
  </si>
  <si>
    <t>1.27.6.</t>
  </si>
  <si>
    <t>KIT PORTA PRONTA DE MADEIRA, FOLHA LEVE (NBR 15930) DE 800 X 2100 MM, DE 35 MM A 40 MM DE ESPESSURA, COM MARCO EM ACO, NUCLEO COLMEIA, CAPA LISA EM HDF, ACABAMENTO MELAMINICO BRANCO (INCLUI MARCO, ALIZARES, DOBRADICAS E FECHADURA)</t>
  </si>
  <si>
    <t>1.11.2.</t>
  </si>
  <si>
    <t>SALA DA GERÊNCIA</t>
  </si>
  <si>
    <t>1.12.19.</t>
  </si>
  <si>
    <t>1.13.25.</t>
  </si>
  <si>
    <t>1.14.8.</t>
  </si>
  <si>
    <t>1.15.16.</t>
  </si>
  <si>
    <t>BANHEIRO FEMININO - FUNCIONÁRIOS</t>
  </si>
  <si>
    <t>1.16.21.</t>
  </si>
  <si>
    <t>1.17.25.</t>
  </si>
  <si>
    <t>1.18.24.</t>
  </si>
  <si>
    <t>1.19.8.</t>
  </si>
  <si>
    <t>1.20.11.</t>
  </si>
  <si>
    <t>1.21.5.</t>
  </si>
  <si>
    <t>1.22.11.</t>
  </si>
  <si>
    <t>1.23.5.</t>
  </si>
  <si>
    <t>1.24.20.</t>
  </si>
  <si>
    <t>1.25.24.</t>
  </si>
  <si>
    <t>1.27.7.</t>
  </si>
  <si>
    <t>1.28.12.</t>
  </si>
  <si>
    <t>1.29.10.</t>
  </si>
  <si>
    <t>1.30.14.</t>
  </si>
  <si>
    <t>1.31.15.</t>
  </si>
  <si>
    <t>1.32.6.</t>
  </si>
  <si>
    <t>ESTERELIZAÇÃO</t>
  </si>
  <si>
    <t>1.33.2.</t>
  </si>
  <si>
    <t>ADMINISTRAÇÃO/RH</t>
  </si>
  <si>
    <t>1.34.17.</t>
  </si>
  <si>
    <t>1.9.12.</t>
  </si>
  <si>
    <t>25.01.530</t>
  </si>
  <si>
    <t>Caixilho em alumínio anodizado de correr, sob medida - bronze/preto</t>
  </si>
  <si>
    <t>08-02-13</t>
  </si>
  <si>
    <t>CP.13/22/23 - CAIXILHO EM FERRO PERFILADO - BASCULANTE</t>
  </si>
  <si>
    <t>1.9.13.</t>
  </si>
  <si>
    <t>1.13.12.</t>
  </si>
  <si>
    <t>1.14.5.</t>
  </si>
  <si>
    <t>1.16.28.</t>
  </si>
  <si>
    <t>1.17.29.</t>
  </si>
  <si>
    <t>1.20.31.</t>
  </si>
  <si>
    <t>1.22.31.</t>
  </si>
  <si>
    <t>1.23.20.</t>
  </si>
  <si>
    <t>1.9.14.</t>
  </si>
  <si>
    <t>1.13.13.</t>
  </si>
  <si>
    <t>1.14.6.</t>
  </si>
  <si>
    <t>1.16.29.</t>
  </si>
  <si>
    <t>1.17.30.</t>
  </si>
  <si>
    <t>1.20.32.</t>
  </si>
  <si>
    <t>1.22.32.</t>
  </si>
  <si>
    <t>1.23.21.</t>
  </si>
  <si>
    <t>1.24.24.</t>
  </si>
  <si>
    <t>1.38.2.</t>
  </si>
  <si>
    <t>1.9.15.</t>
  </si>
  <si>
    <t>32.06.231</t>
  </si>
  <si>
    <t>Película de controle solar refletiva na cor prata, para aplicação em vidros</t>
  </si>
  <si>
    <t>Quantidade</t>
  </si>
  <si>
    <t>09-07-01</t>
  </si>
  <si>
    <t>PONTO COM INTERRUPTOR SIMPLES - 1 TECLA, EM CAIXA 4"X2"</t>
  </si>
  <si>
    <t>1.10.26.</t>
  </si>
  <si>
    <t>1.11.5.</t>
  </si>
  <si>
    <t>1.12.10.</t>
  </si>
  <si>
    <t>1.13.14.</t>
  </si>
  <si>
    <t>1.15.20.</t>
  </si>
  <si>
    <t>1.17.31.</t>
  </si>
  <si>
    <t>1.18.19.</t>
  </si>
  <si>
    <t>1.19.19.</t>
  </si>
  <si>
    <t>1.21.12.</t>
  </si>
  <si>
    <t>1.23.12.</t>
  </si>
  <si>
    <t>1.24.11.</t>
  </si>
  <si>
    <t>1.25.34.</t>
  </si>
  <si>
    <t>1.26.21.</t>
  </si>
  <si>
    <t>ESPERA 1 / ESPERA 2 E CIRCULAÇÃO</t>
  </si>
  <si>
    <t>1.27.9.</t>
  </si>
  <si>
    <t>1.28.14.</t>
  </si>
  <si>
    <t>1.29.16.</t>
  </si>
  <si>
    <t>1.30.21.</t>
  </si>
  <si>
    <t>1.31.21.</t>
  </si>
  <si>
    <t>1.32.11.</t>
  </si>
  <si>
    <t>1.33.4.</t>
  </si>
  <si>
    <t>1.34.19.</t>
  </si>
  <si>
    <t>09-07-61</t>
  </si>
  <si>
    <t>PONTO COM TOMADA SIMPLES 110/220V - EM CONDULETE 3/4"</t>
  </si>
  <si>
    <t>1.10.25.</t>
  </si>
  <si>
    <t>1.11.6.</t>
  </si>
  <si>
    <t>1.12.11.</t>
  </si>
  <si>
    <t>1.13.15.</t>
  </si>
  <si>
    <t>1.14.19.</t>
  </si>
  <si>
    <t>1.15.21.</t>
  </si>
  <si>
    <t>1.16.22.</t>
  </si>
  <si>
    <t>1.17.32.</t>
  </si>
  <si>
    <t>1.18.20.</t>
  </si>
  <si>
    <t>1.19.20.</t>
  </si>
  <si>
    <t>1.20.23.</t>
  </si>
  <si>
    <t>1.21.13.</t>
  </si>
  <si>
    <t>1.22.23.</t>
  </si>
  <si>
    <t>1.23.13.</t>
  </si>
  <si>
    <t>1.24.12.</t>
  </si>
  <si>
    <t>1.25.35.</t>
  </si>
  <si>
    <t>1.26.23.</t>
  </si>
  <si>
    <t>1.27.10.</t>
  </si>
  <si>
    <t>1.28.15.</t>
  </si>
  <si>
    <t>1.29.17.</t>
  </si>
  <si>
    <t>1.30.22.</t>
  </si>
  <si>
    <t>1.31.22.</t>
  </si>
  <si>
    <t>1.32.12.</t>
  </si>
  <si>
    <t>1.33.6.</t>
  </si>
  <si>
    <t>1.34.20.</t>
  </si>
  <si>
    <t>09-07-95</t>
  </si>
  <si>
    <t>PONTO DE LUZ - CONDULETE 3/4"</t>
  </si>
  <si>
    <t>1.9.16.</t>
  </si>
  <si>
    <t>1.10.27.</t>
  </si>
  <si>
    <t>1.11.7.</t>
  </si>
  <si>
    <t>1.12.12.</t>
  </si>
  <si>
    <t>1.13.16.</t>
  </si>
  <si>
    <t>1.14.20.</t>
  </si>
  <si>
    <t>1.15.22.</t>
  </si>
  <si>
    <t>1.16.23.</t>
  </si>
  <si>
    <t>1.17.33.</t>
  </si>
  <si>
    <t>1.19.21.</t>
  </si>
  <si>
    <t>1.20.24.</t>
  </si>
  <si>
    <t>1.21.14.</t>
  </si>
  <si>
    <t>1.22.24.</t>
  </si>
  <si>
    <t>1.23.14.</t>
  </si>
  <si>
    <t>1.24.13.</t>
  </si>
  <si>
    <t>1.25.36.</t>
  </si>
  <si>
    <t>1.26.24.</t>
  </si>
  <si>
    <t>1.27.11.</t>
  </si>
  <si>
    <t>1.28.16.</t>
  </si>
  <si>
    <t>1.29.18.</t>
  </si>
  <si>
    <t>1.30.23.</t>
  </si>
  <si>
    <t>1.31.23.</t>
  </si>
  <si>
    <t>1.32.13.</t>
  </si>
  <si>
    <t>1.33.7.</t>
  </si>
  <si>
    <t>1.34.21.</t>
  </si>
  <si>
    <t>1.9.19.</t>
  </si>
  <si>
    <t>1.10.29.</t>
  </si>
  <si>
    <t>1.11.9.</t>
  </si>
  <si>
    <t>1.12.14.</t>
  </si>
  <si>
    <t>1.13.18.</t>
  </si>
  <si>
    <t>1.14.22.</t>
  </si>
  <si>
    <t>1.15.23.</t>
  </si>
  <si>
    <t>1.16.26.</t>
  </si>
  <si>
    <t>1.17.35.</t>
  </si>
  <si>
    <t>1.18.22.</t>
  </si>
  <si>
    <t>1.19.22.</t>
  </si>
  <si>
    <t>1.20.26.</t>
  </si>
  <si>
    <t>1.21.15.</t>
  </si>
  <si>
    <t>1.22.26.</t>
  </si>
  <si>
    <t>1.23.15.</t>
  </si>
  <si>
    <t>1.24.15.</t>
  </si>
  <si>
    <t>1.25.38.</t>
  </si>
  <si>
    <t>1.26.25.</t>
  </si>
  <si>
    <t>1.27.14.</t>
  </si>
  <si>
    <t>1.28.17.</t>
  </si>
  <si>
    <t>1.29.19.</t>
  </si>
  <si>
    <t>1.30.25.</t>
  </si>
  <si>
    <t>1.31.25.</t>
  </si>
  <si>
    <t>1.32.14.</t>
  </si>
  <si>
    <t>1.33.8.</t>
  </si>
  <si>
    <t>1.34.23.</t>
  </si>
  <si>
    <t>1.9.20.</t>
  </si>
  <si>
    <t>91927</t>
  </si>
  <si>
    <t>CABO DE COBRE FLEXÍVEL ISOLADO, 2,5 MM², ANTI-CHAMA 0,6/1,0 KV, PARA CIRCUITOS TERMINAIS - FORNECIMENTO E INSTALAÇÃO. AF_12/2015</t>
  </si>
  <si>
    <t>1.9.21.</t>
  </si>
  <si>
    <t>1.10.30.</t>
  </si>
  <si>
    <t>1.11.10.</t>
  </si>
  <si>
    <t>1.12.15.</t>
  </si>
  <si>
    <t>1.13.19.</t>
  </si>
  <si>
    <t>1.14.23.</t>
  </si>
  <si>
    <t>1.15.24.</t>
  </si>
  <si>
    <t>1.16.27.</t>
  </si>
  <si>
    <t>1.17.36.</t>
  </si>
  <si>
    <t>1.19.23.</t>
  </si>
  <si>
    <t>1.20.27.</t>
  </si>
  <si>
    <t>1.21.16.</t>
  </si>
  <si>
    <t>1.22.27.</t>
  </si>
  <si>
    <t>1.23.16.</t>
  </si>
  <si>
    <t>1.24.16.</t>
  </si>
  <si>
    <t>1.25.39.</t>
  </si>
  <si>
    <t>1.27.15.</t>
  </si>
  <si>
    <t>1.28.18.</t>
  </si>
  <si>
    <t>1.29.20.</t>
  </si>
  <si>
    <t>1.30.26.</t>
  </si>
  <si>
    <t>1.31.26.</t>
  </si>
  <si>
    <t>1.32.15.</t>
  </si>
  <si>
    <t>1.33.9.</t>
  </si>
  <si>
    <t>1.34.24.</t>
  </si>
  <si>
    <t>97584</t>
  </si>
  <si>
    <t>LUMINÁRIA TIPO CALHA, DE SOBREPOR, COM 1 LÂMPADA TUBULAR FLUORESCENTE DE 36 W, COM REATOR DE PARTIDA RÁPIDA - FORNECIMENTO E INSTALAÇÃO. AF_02/2020</t>
  </si>
  <si>
    <t>1.9.22.</t>
  </si>
  <si>
    <t>1.11.11.</t>
  </si>
  <si>
    <t>1.12.16.</t>
  </si>
  <si>
    <t>1.13.22.</t>
  </si>
  <si>
    <t>1.14.24.</t>
  </si>
  <si>
    <t>1.15.25.</t>
  </si>
  <si>
    <t>1.16.19.</t>
  </si>
  <si>
    <t>1.17.37.</t>
  </si>
  <si>
    <t>1.18.23.</t>
  </si>
  <si>
    <t>1.19.24.</t>
  </si>
  <si>
    <t>1.20.28.</t>
  </si>
  <si>
    <t>1.21.17.</t>
  </si>
  <si>
    <t>1.22.28.</t>
  </si>
  <si>
    <t>1.23.17.</t>
  </si>
  <si>
    <t>1.24.17.</t>
  </si>
  <si>
    <t>1.25.40.</t>
  </si>
  <si>
    <t>1.26.20.</t>
  </si>
  <si>
    <t>1.27.18.</t>
  </si>
  <si>
    <t>1.28.21.</t>
  </si>
  <si>
    <t>1.29.23.</t>
  </si>
  <si>
    <t>1.30.29.</t>
  </si>
  <si>
    <t>1.31.29.</t>
  </si>
  <si>
    <t>1.32.18.</t>
  </si>
  <si>
    <t>1.33.12.</t>
  </si>
  <si>
    <t>1.34.27.</t>
  </si>
  <si>
    <t>98307</t>
  </si>
  <si>
    <t>TOMADA DE REDE RJ45 - FORNECIMENTO E INSTALAÇÃO. AF_11/2019</t>
  </si>
  <si>
    <t>1.9.23.</t>
  </si>
  <si>
    <t>1.11.12.</t>
  </si>
  <si>
    <t>1.12.17.</t>
  </si>
  <si>
    <t>1.13.23.</t>
  </si>
  <si>
    <t>1.14.25.</t>
  </si>
  <si>
    <t>1.17.38.</t>
  </si>
  <si>
    <t>1.19.25.</t>
  </si>
  <si>
    <t>1.20.29.</t>
  </si>
  <si>
    <t>1.21.18.</t>
  </si>
  <si>
    <t>1.22.29.</t>
  </si>
  <si>
    <t>1.23.18.</t>
  </si>
  <si>
    <t>1.24.18.</t>
  </si>
  <si>
    <t>1.25.41.</t>
  </si>
  <si>
    <t>1.27.19.</t>
  </si>
  <si>
    <t>1.30.30.</t>
  </si>
  <si>
    <t>1.33.13.</t>
  </si>
  <si>
    <t>1.34.28.</t>
  </si>
  <si>
    <t>98308</t>
  </si>
  <si>
    <t>TOMADA PARA TELEFONE RJ11 - FORNECIMENTO E INSTALAÇÃO. AF_11/2019</t>
  </si>
  <si>
    <t>1.9.24.</t>
  </si>
  <si>
    <t>1.11.13.</t>
  </si>
  <si>
    <t>1.12.18.</t>
  </si>
  <si>
    <t>1.13.24.</t>
  </si>
  <si>
    <t>1.14.26.</t>
  </si>
  <si>
    <t>1.17.39.</t>
  </si>
  <si>
    <t>1.19.26.</t>
  </si>
  <si>
    <t>1.20.30.</t>
  </si>
  <si>
    <t>1.21.19.</t>
  </si>
  <si>
    <t>1.22.30.</t>
  </si>
  <si>
    <t>1.23.19.</t>
  </si>
  <si>
    <t>1.24.19.</t>
  </si>
  <si>
    <t>1.25.42.</t>
  </si>
  <si>
    <t>1.27.20.</t>
  </si>
  <si>
    <t>1.30.31.</t>
  </si>
  <si>
    <t>1.33.14.</t>
  </si>
  <si>
    <t>1.34.29.</t>
  </si>
  <si>
    <t>PINTURA TINTA DE ACABAMENTO (PIGMENTADA) ESMALTE SINTÉTICO ACETINADO EM MADEIRA, 2 DEMÃOS. AF_01/2021</t>
  </si>
  <si>
    <t>1.9.25.</t>
  </si>
  <si>
    <t>1.10.44.</t>
  </si>
  <si>
    <t>1.11.4.</t>
  </si>
  <si>
    <t>1.12.21.</t>
  </si>
  <si>
    <t>1.13.27.</t>
  </si>
  <si>
    <t>1.14.10.</t>
  </si>
  <si>
    <t>1.15.19.</t>
  </si>
  <si>
    <t>1.17.28.</t>
  </si>
  <si>
    <t>1.18.27.</t>
  </si>
  <si>
    <t>1.19.10.</t>
  </si>
  <si>
    <t>1.20.14.</t>
  </si>
  <si>
    <t>1.21.6.</t>
  </si>
  <si>
    <t>1.22.14.</t>
  </si>
  <si>
    <t>1.23.6.</t>
  </si>
  <si>
    <t>1.24.21.</t>
  </si>
  <si>
    <t>1.25.27.</t>
  </si>
  <si>
    <t>1.28.13.</t>
  </si>
  <si>
    <t>1.29.12.</t>
  </si>
  <si>
    <t>1.30.16.</t>
  </si>
  <si>
    <t>1.31.16.</t>
  </si>
  <si>
    <t>1.32.7.</t>
  </si>
  <si>
    <t>1.33.3.</t>
  </si>
  <si>
    <t>1.9.26.</t>
  </si>
  <si>
    <t>1.14.7.</t>
  </si>
  <si>
    <t>1.16.30.</t>
  </si>
  <si>
    <t>1.20.33.</t>
  </si>
  <si>
    <t>1.22.33.</t>
  </si>
  <si>
    <t>1.23.22.</t>
  </si>
  <si>
    <t>1.26.6.</t>
  </si>
  <si>
    <t>88264</t>
  </si>
  <si>
    <t>ELETRICISTA COM ENCARGOS COMPLEMENTARES</t>
  </si>
  <si>
    <t>1.13.20.</t>
  </si>
  <si>
    <t>1.24.22.</t>
  </si>
  <si>
    <t>1.26.19.</t>
  </si>
  <si>
    <t>1.28.20.</t>
  </si>
  <si>
    <t>1.29.22.</t>
  </si>
  <si>
    <t>1.30.27.</t>
  </si>
  <si>
    <t>1.31.27.</t>
  </si>
  <si>
    <t>1.32.17.</t>
  </si>
  <si>
    <t>1.33.11.</t>
  </si>
  <si>
    <t>1.34.25.</t>
  </si>
  <si>
    <t>AR CONDICIONADO SPLIT INVERTER, HI-WALL (PAREDE), 18000 BTU/H, CICLO FRIO - FORNECIMENTO E INSTALAÇÃO. AF_11/2021_P</t>
  </si>
  <si>
    <t>UN</t>
  </si>
  <si>
    <t>1.9.27.</t>
  </si>
  <si>
    <t>1.24.23.</t>
  </si>
  <si>
    <t>05-03-12</t>
  </si>
  <si>
    <t>IMPERMEABILIZAÇÃO A BASE DE EMULSÃO ASFÁLTICA - ESTRUTURADA COM TECIDO POLIÉSTER - 2 CAMADAS DE ESTRUTURANTE</t>
  </si>
  <si>
    <t>1.10.5.</t>
  </si>
  <si>
    <t>1.15.4.</t>
  </si>
  <si>
    <t>1.17.9.</t>
  </si>
  <si>
    <t>1.18.18.</t>
  </si>
  <si>
    <t>1.19.16.</t>
  </si>
  <si>
    <t>1.20.20.</t>
  </si>
  <si>
    <t>1.22.20.</t>
  </si>
  <si>
    <t>1.25.5.</t>
  </si>
  <si>
    <t>10-60-35</t>
  </si>
  <si>
    <t>RETIRADA DE APARELHOS SANITÁRIOS, INCLUSIVE ACESSÓRIOS</t>
  </si>
  <si>
    <t>1.10.7.</t>
  </si>
  <si>
    <t>1.19.12.</t>
  </si>
  <si>
    <t>1.20.16.</t>
  </si>
  <si>
    <t>1.22.16.</t>
  </si>
  <si>
    <t>1.25.8.</t>
  </si>
  <si>
    <t>1.30.18.</t>
  </si>
  <si>
    <t>1.34.15.</t>
  </si>
  <si>
    <t>07-60-01</t>
  </si>
  <si>
    <t>RETIRADA DE FOLHAS DE PORTA DE PASSAGEM OU JANELA</t>
  </si>
  <si>
    <t>1.10.8.</t>
  </si>
  <si>
    <t>1.11.1.</t>
  </si>
  <si>
    <t>1.15.12.</t>
  </si>
  <si>
    <t>1.16.20.</t>
  </si>
  <si>
    <t>1.17.22.</t>
  </si>
  <si>
    <t>1.19.11.</t>
  </si>
  <si>
    <t>1.20.15.</t>
  </si>
  <si>
    <t>1.21.7.</t>
  </si>
  <si>
    <t>1.22.15.</t>
  </si>
  <si>
    <t>1.23.7.</t>
  </si>
  <si>
    <t>1.27.8.</t>
  </si>
  <si>
    <t>1.28.11.</t>
  </si>
  <si>
    <t>1.29.9.</t>
  </si>
  <si>
    <t>1.31.14.</t>
  </si>
  <si>
    <t>1.32.5.</t>
  </si>
  <si>
    <t>1.33.1.</t>
  </si>
  <si>
    <t>1.34.14.</t>
  </si>
  <si>
    <t>1.10.9.</t>
  </si>
  <si>
    <t>43.05.030</t>
  </si>
  <si>
    <t>Exaustor elétrico em plástico, vazão de 150 a 190m³/h</t>
  </si>
  <si>
    <t>1.10.10.</t>
  </si>
  <si>
    <t>61.10.310</t>
  </si>
  <si>
    <t>Duto flexível aluminizado, seção circular de 15cm (6")</t>
  </si>
  <si>
    <t>12-01-45</t>
  </si>
  <si>
    <t>FORRO EM RÉGUA DE PVC 200MM - INCLUSIVE PERFIS DE FIXAÇÃO E ACABAMENTO</t>
  </si>
  <si>
    <t>91785</t>
  </si>
  <si>
    <t>(COMPOSIÇÃO REPRESENTATIVA) DO SERVIÇO DE INSTALAÇÃO DE TUBOS DE PVC, SOLDÁVEL, ÁGUA FRIA, DN 25 MM (INSTALADO EM RAMAL, SUB-RAMAL, RAMAL DE DISTRIBUIÇÃO OU PRUMADA), INCLUSIVE CONEXÕES, CORTES E FIXAÇÕES, PARA PRÉDIOS. AF_10/2015</t>
  </si>
  <si>
    <t>1.10.12.</t>
  </si>
  <si>
    <t>1.10.17.</t>
  </si>
  <si>
    <t>1.12.8.</t>
  </si>
  <si>
    <t>1.16.6.</t>
  </si>
  <si>
    <t>1.17.10.</t>
  </si>
  <si>
    <t>1.18.8.</t>
  </si>
  <si>
    <t>1.19.2.</t>
  </si>
  <si>
    <t>1.20.6.</t>
  </si>
  <si>
    <t>1.21.2.</t>
  </si>
  <si>
    <t>1.22.6.</t>
  </si>
  <si>
    <t>1.23.2.</t>
  </si>
  <si>
    <t>1.24.5.</t>
  </si>
  <si>
    <t>1.25.11.</t>
  </si>
  <si>
    <t>1.26.26.</t>
  </si>
  <si>
    <t>1.28.9.</t>
  </si>
  <si>
    <t>1.29.24.</t>
  </si>
  <si>
    <t>1.30.32.</t>
  </si>
  <si>
    <t>1.31.30.</t>
  </si>
  <si>
    <t>1.32.19.</t>
  </si>
  <si>
    <t>91790</t>
  </si>
  <si>
    <t>(COMPOSIÇÃO REPRESENTATIVA) DO SERVIÇO DE INSTALAÇÃO DE TUBOS DE PVC, SÉRIE R, ÁGUA PLUVIAL, DN 100 MM (INSTALADO EM RAMAL DE ENCAMINHAMENTO, OU CONDUTORES VERTICAIS), INCLUSIVE CONEXÕES, CORTES E FIXAÇÕES, PARA PRÉDIOS. AF_10/2015</t>
  </si>
  <si>
    <t>1.10.13.</t>
  </si>
  <si>
    <t>1.15.5.</t>
  </si>
  <si>
    <t>1.17.15.</t>
  </si>
  <si>
    <t>1.18.9.</t>
  </si>
  <si>
    <t>1.19.1.</t>
  </si>
  <si>
    <t>1.20.5.</t>
  </si>
  <si>
    <t>1.21.1.</t>
  </si>
  <si>
    <t>1.22.5.</t>
  </si>
  <si>
    <t>1.23.1.</t>
  </si>
  <si>
    <t>1.25.13.</t>
  </si>
  <si>
    <t>91792</t>
  </si>
  <si>
    <t>(COMPOSIÇÃO REPRESENTATIVA) DO SERVIÇO DE INSTALAÇÃO DE TUBO DE PVC, SÉRIE NORMAL, ESGOTO PREDIAL, DN 40 MM (INSTALADO EM RAMAL DE DESCARGA OU RAMAL DE ESGOTO SANITÁRIO), INCLUSIVE CONEXÕES, CORTES E FIXAÇÕES, PARA PRÉDIOS. AF_10/2015</t>
  </si>
  <si>
    <t>1.10.14.</t>
  </si>
  <si>
    <t>1.15.6.</t>
  </si>
  <si>
    <t>1.16.7.</t>
  </si>
  <si>
    <t>1.17.16.</t>
  </si>
  <si>
    <t>1.18.10.</t>
  </si>
  <si>
    <t>1.19.3.</t>
  </si>
  <si>
    <t>1.20.7.</t>
  </si>
  <si>
    <t>1.21.3.</t>
  </si>
  <si>
    <t>1.22.7.</t>
  </si>
  <si>
    <t>1.23.3.</t>
  </si>
  <si>
    <t>1.25.12.</t>
  </si>
  <si>
    <t>1.26.27.</t>
  </si>
  <si>
    <t>1.28.10.</t>
  </si>
  <si>
    <t>1.29.25.</t>
  </si>
  <si>
    <t>1.30.33.</t>
  </si>
  <si>
    <t>1.31.31.</t>
  </si>
  <si>
    <t>1.32.20.</t>
  </si>
  <si>
    <t>10-05-05</t>
  </si>
  <si>
    <t>REGISTRO DE GAVETA, METAL AMARELO - 1 1/2"</t>
  </si>
  <si>
    <t>1.10.15.</t>
  </si>
  <si>
    <t>1.15.7.</t>
  </si>
  <si>
    <t>1.17.17.</t>
  </si>
  <si>
    <t>1.18.11.</t>
  </si>
  <si>
    <t>1.19.4.</t>
  </si>
  <si>
    <t>1.20.8.</t>
  </si>
  <si>
    <t>1.22.8.</t>
  </si>
  <si>
    <t>10-05-31</t>
  </si>
  <si>
    <t>REGISTRO DE GAVETA, METAL CROMADO - 3/4"</t>
  </si>
  <si>
    <t>1.10.16.</t>
  </si>
  <si>
    <t>1.15.8.</t>
  </si>
  <si>
    <t>1.17.18.</t>
  </si>
  <si>
    <t>1.18.12.</t>
  </si>
  <si>
    <t>1.19.5.</t>
  </si>
  <si>
    <t>1.20.9.</t>
  </si>
  <si>
    <t>1.22.9.</t>
  </si>
  <si>
    <t>44.06.100</t>
  </si>
  <si>
    <t>Mictório coletivo em aço inoxidável</t>
  </si>
  <si>
    <t>1.10.21.</t>
  </si>
  <si>
    <t>1.18.29.</t>
  </si>
  <si>
    <t>100689</t>
  </si>
  <si>
    <t>KIT DE PORTA DE MADEIRA FRISADA, SEMI-OCA (LEVE OU MÉDIA), PADRÃO MÉDIO, 80X210CM, ESPESSURA DE 3,5CM, ITENS INCLUSOS: DOBRADIÇAS, MONTAGEM E INSTALAÇÃO DE BATENTE, FECHADURA COM EXECUÇÃO DO FURO - FORNECIMENTO E INSTALAÇÃO. AF_12/2019</t>
  </si>
  <si>
    <t>1.10.22.</t>
  </si>
  <si>
    <t>23.09.520</t>
  </si>
  <si>
    <t>Porta lisa com batente metálico - 60 x 160 cm</t>
  </si>
  <si>
    <t>1.10.23.</t>
  </si>
  <si>
    <t>1.18.26.</t>
  </si>
  <si>
    <t>1.10.24.</t>
  </si>
  <si>
    <t>90850</t>
  </si>
  <si>
    <t>KIT DE PORTA DE MADEIRA PARA PINTURA, SEMI-OCA (LEVE OU MÉDIA), PADRÃO MÉDIO, 90X210CM, ESPESSURA DE 3,5CM, ITENS INCLUSOS: DOBRADIÇAS, MONTAGEM E INSTALAÇÃO DO BATENTE, SEM FECHADURA - FORNECIMENTO E INSTALAÇÃO. AF_12/2019</t>
  </si>
  <si>
    <t>14.30.010</t>
  </si>
  <si>
    <t>Divisória em placas de granito com espessura de 3 cm</t>
  </si>
  <si>
    <t>1.18.30.</t>
  </si>
  <si>
    <t>LUMINÁRIA COMERCIAL DE EMBUTIR COM DIFUSOR TRANSPARENTE OU FOSCO PARA 2 LÂMPADAS TUBULARES DE LED 18/20W - COMPLETA</t>
  </si>
  <si>
    <t>1.10.31.</t>
  </si>
  <si>
    <t>10-13-03</t>
  </si>
  <si>
    <t>BACIA SANITÁRIA COM CAIXA ACOPLADA DE LOUÇA BRANCA</t>
  </si>
  <si>
    <t>1.10.32.</t>
  </si>
  <si>
    <t>1.15.13.</t>
  </si>
  <si>
    <t>1.17.23.</t>
  </si>
  <si>
    <t>1.18.15.</t>
  </si>
  <si>
    <t>10-13-05</t>
  </si>
  <si>
    <t>BACIA SANITÁRIA ALTEADA PARA PORTADORES DE DEFICIÊNCIA FÍSICA</t>
  </si>
  <si>
    <t>1.10.33.</t>
  </si>
  <si>
    <t>BARRA DE APOIO PARA DEFICIENTES L=45 CM (BARRAS COM DIÂMETRO ENTRE 3,0 E 4,5CM)</t>
  </si>
  <si>
    <t>1.10.34.</t>
  </si>
  <si>
    <t>17-05-22</t>
  </si>
  <si>
    <t>BARRA DE APOIO PARA DEFICIENTES L=90 CM (BARRAS COM DIÂMETRO ENTRE 3,0 E 4,5CM)</t>
  </si>
  <si>
    <t>1.10.36.</t>
  </si>
  <si>
    <t>44.20.280</t>
  </si>
  <si>
    <t>Tampa de plástico para bacia sanitária</t>
  </si>
  <si>
    <t>1.10.37.</t>
  </si>
  <si>
    <t>1.15.14.</t>
  </si>
  <si>
    <t>1.17.24.</t>
  </si>
  <si>
    <t>1.18.14.</t>
  </si>
  <si>
    <t>1.19.7.</t>
  </si>
  <si>
    <t>89709</t>
  </si>
  <si>
    <t>RALO SIFONADO, PVC, DN 100 X 40 MM, JUNTA SOLDÁVEL, FORNECIDO E INSTALADO EM RAMAL DE DESCARGA OU EM RAMAL DE ESGOTO SANITÁRIO. AF_12/2014</t>
  </si>
  <si>
    <t>1.10.38.</t>
  </si>
  <si>
    <t>1.15.9.</t>
  </si>
  <si>
    <t>1.17.19.</t>
  </si>
  <si>
    <t>1.18.6.</t>
  </si>
  <si>
    <t>10-60-26</t>
  </si>
  <si>
    <t>RETIRADA DE CAIXAS SIFONADAS OU RALOS</t>
  </si>
  <si>
    <t>1.10.39.</t>
  </si>
  <si>
    <t>1.13.5.</t>
  </si>
  <si>
    <t>1.16.5.</t>
  </si>
  <si>
    <t>1.18.5.</t>
  </si>
  <si>
    <t>1.22.34.</t>
  </si>
  <si>
    <t>1.25.6.</t>
  </si>
  <si>
    <t>1.26.28.</t>
  </si>
  <si>
    <t>1.29.1.</t>
  </si>
  <si>
    <t>1.30.5.</t>
  </si>
  <si>
    <t>1.31.6.</t>
  </si>
  <si>
    <t>1.32.1.</t>
  </si>
  <si>
    <t>1.34.9.</t>
  </si>
  <si>
    <t>10-13-16</t>
  </si>
  <si>
    <t>LAVATÓRIO OVAL DE EMBUTIR, LOUÇA BRANCA - EXCLUSIVE TORNEIRA</t>
  </si>
  <si>
    <t>1.10.40.</t>
  </si>
  <si>
    <t>44.03.300</t>
  </si>
  <si>
    <t>Torneira volante tipo alavanca</t>
  </si>
  <si>
    <t>1.10.41.</t>
  </si>
  <si>
    <t>1.16.10.</t>
  </si>
  <si>
    <t>1.24.8.</t>
  </si>
  <si>
    <t>1.25.20.</t>
  </si>
  <si>
    <t>1.28.5.</t>
  </si>
  <si>
    <t>1.29.13.</t>
  </si>
  <si>
    <t>1.30.19.</t>
  </si>
  <si>
    <t>1.31.19.</t>
  </si>
  <si>
    <t>1.32.8.</t>
  </si>
  <si>
    <t>86906</t>
  </si>
  <si>
    <t>TORNEIRA CROMADA DE MESA, 1/2 OU 3/4, PARA LAVATÓRIO, PADRÃO POPULAR - FORNECIMENTO E INSTALAÇÃO. AF_01/2020</t>
  </si>
  <si>
    <t>1.10.42.</t>
  </si>
  <si>
    <t>1.12.2.</t>
  </si>
  <si>
    <t>1.14.11.</t>
  </si>
  <si>
    <t>1.15.10.</t>
  </si>
  <si>
    <t>1.17.20.</t>
  </si>
  <si>
    <t>1.18.16.</t>
  </si>
  <si>
    <t>1.19.14.</t>
  </si>
  <si>
    <t>1.20.18.</t>
  </si>
  <si>
    <t>1.21.8.</t>
  </si>
  <si>
    <t>1.22.18.</t>
  </si>
  <si>
    <t>1.23.8.</t>
  </si>
  <si>
    <t>1.25.21.</t>
  </si>
  <si>
    <t>1.34.12.</t>
  </si>
  <si>
    <t>44.20.240</t>
  </si>
  <si>
    <t>Sifão plástico com copo, rígido, de 1´ x 1 1/2´</t>
  </si>
  <si>
    <t>1.10.43.</t>
  </si>
  <si>
    <t>1.12.9.</t>
  </si>
  <si>
    <t>1.14.12.</t>
  </si>
  <si>
    <t>1.15.11.</t>
  </si>
  <si>
    <t>1.16.11.</t>
  </si>
  <si>
    <t>1.17.21.</t>
  </si>
  <si>
    <t>1.18.17.</t>
  </si>
  <si>
    <t>1.19.15.</t>
  </si>
  <si>
    <t>1.20.19.</t>
  </si>
  <si>
    <t>1.21.9.</t>
  </si>
  <si>
    <t>1.22.19.</t>
  </si>
  <si>
    <t>1.23.9.</t>
  </si>
  <si>
    <t>1.34.13.</t>
  </si>
  <si>
    <t>AZULEJOS, JUNTA AMARRAÇÃO OU A PRUMO - ASSENTES COM ARGAMASSA COLANTE</t>
  </si>
  <si>
    <t>1.10.45.</t>
  </si>
  <si>
    <t>1.14.13.</t>
  </si>
  <si>
    <t>1.15.17.</t>
  </si>
  <si>
    <t>1.17.40.</t>
  </si>
  <si>
    <t>1.18.7.</t>
  </si>
  <si>
    <t>1.19.17.</t>
  </si>
  <si>
    <t>1.20.21.</t>
  </si>
  <si>
    <t>1.21.10.</t>
  </si>
  <si>
    <t>1.22.21.</t>
  </si>
  <si>
    <t>1.23.10.</t>
  </si>
  <si>
    <t>1.24.10.</t>
  </si>
  <si>
    <t>1.28.8.</t>
  </si>
  <si>
    <t>1.29.15.</t>
  </si>
  <si>
    <t>1.32.10.</t>
  </si>
  <si>
    <t>14-01-70</t>
  </si>
  <si>
    <t>ESPELHO COMUM - ESPESSURA 3MM</t>
  </si>
  <si>
    <t>1.10.46.</t>
  </si>
  <si>
    <t>1.15.26.</t>
  </si>
  <si>
    <t>1.18.31.</t>
  </si>
  <si>
    <t>1.19.28.</t>
  </si>
  <si>
    <t>1.20.35.</t>
  </si>
  <si>
    <t>1.22.36.</t>
  </si>
  <si>
    <t>1.25.32.</t>
  </si>
  <si>
    <t>44.03.130</t>
  </si>
  <si>
    <t>Saboneteira tipo dispenser, para refil de 800 ml</t>
  </si>
  <si>
    <t>1.10.47.</t>
  </si>
  <si>
    <t>1.12.22.</t>
  </si>
  <si>
    <t>1.14.27.</t>
  </si>
  <si>
    <t>1.15.27.</t>
  </si>
  <si>
    <t>1.16.31.</t>
  </si>
  <si>
    <t>1.17.41.</t>
  </si>
  <si>
    <t>1.18.32.</t>
  </si>
  <si>
    <t>1.19.29.</t>
  </si>
  <si>
    <t>1.20.36.</t>
  </si>
  <si>
    <t>1.21.20.</t>
  </si>
  <si>
    <t>1.22.37.</t>
  </si>
  <si>
    <t>1.23.27.</t>
  </si>
  <si>
    <t>1.24.25.</t>
  </si>
  <si>
    <t>1.25.43.</t>
  </si>
  <si>
    <t>1.28.22.</t>
  </si>
  <si>
    <t>1.29.26.</t>
  </si>
  <si>
    <t>1.30.34.</t>
  </si>
  <si>
    <t>1.31.32.</t>
  </si>
  <si>
    <t>1.32.21.</t>
  </si>
  <si>
    <t>1.34.30.</t>
  </si>
  <si>
    <t>44.03.050</t>
  </si>
  <si>
    <t>Dispenser papel higiênico em ABS para rolão 300 / 600 m, com visor</t>
  </si>
  <si>
    <t>1.10.48.</t>
  </si>
  <si>
    <t>1.15.28.</t>
  </si>
  <si>
    <t>1.17.42.</t>
  </si>
  <si>
    <t>1.18.33.</t>
  </si>
  <si>
    <t>1.19.30.</t>
  </si>
  <si>
    <t>1.20.37.</t>
  </si>
  <si>
    <t>1.22.38.</t>
  </si>
  <si>
    <t>44.03.180</t>
  </si>
  <si>
    <t>Dispenser toalheiro em ABS, para folhas</t>
  </si>
  <si>
    <t>1.10.49.</t>
  </si>
  <si>
    <t>1.12.23.</t>
  </si>
  <si>
    <t>1.14.28.</t>
  </si>
  <si>
    <t>1.15.29.</t>
  </si>
  <si>
    <t>1.16.32.</t>
  </si>
  <si>
    <t>1.17.43.</t>
  </si>
  <si>
    <t>1.18.34.</t>
  </si>
  <si>
    <t>1.19.31.</t>
  </si>
  <si>
    <t>1.20.38.</t>
  </si>
  <si>
    <t>1.21.21.</t>
  </si>
  <si>
    <t>1.22.39.</t>
  </si>
  <si>
    <t>1.23.28.</t>
  </si>
  <si>
    <t>1.24.26.</t>
  </si>
  <si>
    <t>1.25.44.</t>
  </si>
  <si>
    <t>1.28.23.</t>
  </si>
  <si>
    <t>1.29.27.</t>
  </si>
  <si>
    <t>1.30.35.</t>
  </si>
  <si>
    <t>1.31.33.</t>
  </si>
  <si>
    <t>1.32.22.</t>
  </si>
  <si>
    <t>1.34.31.</t>
  </si>
  <si>
    <t>10-13-08</t>
  </si>
  <si>
    <t>LAVATÓRIO DE LOUÇA BRANCA, SEM COLUNA, CAPACIDADE MÍNIMA 5L, EXCLUSIVE TORNEIRA</t>
  </si>
  <si>
    <t>1.12.1.</t>
  </si>
  <si>
    <t>1.14.14.</t>
  </si>
  <si>
    <t>1.15.15.</t>
  </si>
  <si>
    <t>1.19.6.</t>
  </si>
  <si>
    <t>1.20.10.</t>
  </si>
  <si>
    <t>1.21.4.</t>
  </si>
  <si>
    <t>1.22.10.</t>
  </si>
  <si>
    <t>1.23.4.</t>
  </si>
  <si>
    <t>1.25.22.</t>
  </si>
  <si>
    <t>1.28.6.</t>
  </si>
  <si>
    <t>03.04.020</t>
  </si>
  <si>
    <t>Demolição manual de revestimento cerâmico, incluindo a base</t>
  </si>
  <si>
    <t>1.12.3.</t>
  </si>
  <si>
    <t>M2</t>
  </si>
  <si>
    <t>1.25.9.</t>
  </si>
  <si>
    <t>04.11.030</t>
  </si>
  <si>
    <t>Retirada de bancada incluindo pertences</t>
  </si>
  <si>
    <t>38110</t>
  </si>
  <si>
    <t>VARIADOR DE VELOCIDADE PARA VENTILADOR 127 V, 150 W (APENAS MODULO)</t>
  </si>
  <si>
    <t>1.15.1.</t>
  </si>
  <si>
    <t>10-60-40</t>
  </si>
  <si>
    <t>RETIRADA DE SIFÕES</t>
  </si>
  <si>
    <t>1.15.2.</t>
  </si>
  <si>
    <t>10-60-42</t>
  </si>
  <si>
    <t>RETIRADA DE TORNEIRAS</t>
  </si>
  <si>
    <t>1.15.3.</t>
  </si>
  <si>
    <t>04.11.020</t>
  </si>
  <si>
    <t>Retirada de aparelho sanitário incluindo acessórios</t>
  </si>
  <si>
    <t>1.15.18.</t>
  </si>
  <si>
    <t>23.08.040</t>
  </si>
  <si>
    <t>Armário/gabinete embutido em MDF sob medida, revestido em laminado melamínico, com portas e prateleiras</t>
  </si>
  <si>
    <t>1.16.8.</t>
  </si>
  <si>
    <t>1749</t>
  </si>
  <si>
    <t>BANCADA/BANCA/PIA DE ACO INOXIDAVEL (AISI 430) COM 1 CUBA CENTRAL, COM VALVULA, ESCORREDOR DUPLO, DE *0,55 X 1,80* M</t>
  </si>
  <si>
    <t>11688</t>
  </si>
  <si>
    <t>TANQUE ACO INOXIDAVEL (ACO 304) COM ESFREGADOR E VALVULA, DE *50 X 40 X 22* CM</t>
  </si>
  <si>
    <t>1.16.12.</t>
  </si>
  <si>
    <t>44.03.920</t>
  </si>
  <si>
    <t>Ducha higiênica com registro</t>
  </si>
  <si>
    <t>1.17.5.</t>
  </si>
  <si>
    <t>08-60-01</t>
  </si>
  <si>
    <t>RETIRADA DE ESQUADRIAS METÁLICAS EM GERAL, PORTAS OU CAIXILHOS</t>
  </si>
  <si>
    <t>1.19.13.</t>
  </si>
  <si>
    <t>44.20.060</t>
  </si>
  <si>
    <t>Recolocação de aparelhos sanitários, incluindo acessórios</t>
  </si>
  <si>
    <t>10-80-70</t>
  </si>
  <si>
    <t>SIFÃO COM COPO, TIPO REFORÇADO, PVC RÍGIDO - 1 1/2"X2"</t>
  </si>
  <si>
    <t>43.07.330</t>
  </si>
  <si>
    <t>Ar condicionado a frio, tipo split parede com capacidade de 12.000 BTU/h</t>
  </si>
  <si>
    <t>04.11.100</t>
  </si>
  <si>
    <t>Retirada de registro ou válvula aparentes</t>
  </si>
  <si>
    <t>1.25.14.</t>
  </si>
  <si>
    <t>10-70-18</t>
  </si>
  <si>
    <t>RECOLOCAÇÃO DE REGISTROS OU VÁLVULAS FLUXÍVEIS</t>
  </si>
  <si>
    <t>1.25.16.</t>
  </si>
  <si>
    <t>86889</t>
  </si>
  <si>
    <t>BANCADA DE GRANITO CINZA POLIDO, DE 1,50 X 0,60 M, PARA PIA DE COZINHA - FORNECIMENTO E INSTALAÇÃO. AF_01/2020</t>
  </si>
  <si>
    <t>1.25.17.</t>
  </si>
  <si>
    <t>1744</t>
  </si>
  <si>
    <t>CUBA ACO INOX (AISI 304) DE EMBUTIR COM VALVULA 3 1/2 ", DE *40 X 34 X 12* CM</t>
  </si>
  <si>
    <t>DIVISÓRIA FIXA EM VIDRO TEMPERADO 10 MM, SEM ABERTURA. AF_01/2021</t>
  </si>
  <si>
    <t>1.26.1.</t>
  </si>
  <si>
    <t>09-61-10</t>
  </si>
  <si>
    <t>RETIRADA DE BARRAMENTOS EM QUADROS ELÉTRICOS</t>
  </si>
  <si>
    <t>1.26.2.</t>
  </si>
  <si>
    <t>08-60-05</t>
  </si>
  <si>
    <t>RETIRADA DE BATENTES METÁLICOS</t>
  </si>
  <si>
    <t>1.26.3.</t>
  </si>
  <si>
    <t>1.26.4.</t>
  </si>
  <si>
    <t>08-01-01</t>
  </si>
  <si>
    <t>PP.01 - PORTA EM FERRO PERFILADO, DUPLA ALMOFADADA - ABRIR, 1 FOLHA</t>
  </si>
  <si>
    <t>1.26.5.</t>
  </si>
  <si>
    <t>17-01-95</t>
  </si>
  <si>
    <t>PORTÃO EM FERRO GALVANIZADO ELETROFUNDIDO MALHA 65X132MM, DE ABRIR, 2 FOLHAS, COM PINTURA ELETROLÍTICA</t>
  </si>
  <si>
    <t>1.26.7.</t>
  </si>
  <si>
    <t>09-05-19</t>
  </si>
  <si>
    <t>QUADRO DE DISTRIBUIÇÃO EM CHAPA METÁLICA - PARA ATÉ 70 DISJUNTORES</t>
  </si>
  <si>
    <t>1.26.8.</t>
  </si>
  <si>
    <t>09-05-17</t>
  </si>
  <si>
    <t>QUADRO DE DISTRIBUIÇÃO EM CHAPA METÁLICA - PARA ATÉ 44 DISJUNTORES</t>
  </si>
  <si>
    <t>1.26.9.</t>
  </si>
  <si>
    <t>2391</t>
  </si>
  <si>
    <t>DISJUNTOR TERMOMAGNETICO TRIPOLAR 125A</t>
  </si>
  <si>
    <t>1.26.10.</t>
  </si>
  <si>
    <t>DISJUNTOR CAIXA MOLDADA BIPOLAR 100A COM DISPARADOR TERMOMAGNÉTICO AJUSTÁVEL</t>
  </si>
  <si>
    <t>1.26.11.</t>
  </si>
  <si>
    <t>DISJUNTOR MONOPOLAR TIPO NEMA, CORRENTE NOMINAL DE 10 ATÉ 30A - FORNECIMENTO E INSTALAÇÃO. AF_10/2020</t>
  </si>
  <si>
    <t>1.26.12.</t>
  </si>
  <si>
    <t>DISJUNTOR MONOPOLAR TIPO NEMA, CORRENTE NOMINAL DE 35 ATÉ 50A - FORNECIMENTO E INSTALAÇÃO. AF_10/2020</t>
  </si>
  <si>
    <t>1.26.13.</t>
  </si>
  <si>
    <t>DISJUNTOR BIPOLAR TIPO DIN, CORRENTE NOMINAL DE 40A - FORNECIMENTO E INSTALAÇÃO. AF_10/2020</t>
  </si>
  <si>
    <t>1.26.14.</t>
  </si>
  <si>
    <t>09-03-04</t>
  </si>
  <si>
    <t>CABO 1,50MM2 - ISOLAMENTO PARA 0,7KV - CLASSE 4 - FLEXÍVEL</t>
  </si>
  <si>
    <t>1.35.1.</t>
  </si>
  <si>
    <t>HASTE DE ATERRAMENTO 5/8  PARA SPDA - FORNECIMENTO E INSTALAÇÃO. AF_12/2017</t>
  </si>
  <si>
    <t>1.35.2.</t>
  </si>
  <si>
    <t>96989</t>
  </si>
  <si>
    <t>CAPTOR TIPO FRANKLIN PARA SPDA - FORNECIMENTO E INSTALAÇÃO. AF_12/2017</t>
  </si>
  <si>
    <t>1.35.3.</t>
  </si>
  <si>
    <t>CORDOALHA DE COBRE NU 35 MM², NÃO ENTERRADA, COM ISOLADOR - FORNECIMENTO E INSTALAÇÃO. AF_12/2017</t>
  </si>
  <si>
    <t>1.35.4.</t>
  </si>
  <si>
    <t>MASTRO 1 ½  PARA SPDA - FORNECIMENTO E INSTALAÇÃO. AF_12/2017</t>
  </si>
  <si>
    <t>1.35.5.</t>
  </si>
  <si>
    <t>09-11-94</t>
  </si>
  <si>
    <t>BARRA CHATA DE ALUMÍNIO TIPO FITA 1/4" X 3/4"</t>
  </si>
  <si>
    <t>1.35.6.</t>
  </si>
  <si>
    <t>SUPORTE ISOLADOR PARA CORDOALHA DE COBRE - FORNECIMENTO E INSTALAÇÃO. AF_12/2017</t>
  </si>
  <si>
    <t>1.35.7.</t>
  </si>
  <si>
    <t>LUVA DE REDUÇÃO, EM FERRO GALVANIZADO, 2" X 1", CONEXÃO ROSQUEADA, INSTALADO EM PRUMADAS - FORNECIMENTO E INSTALAÇÃO. AF_10/2020</t>
  </si>
  <si>
    <t>1.35.8.</t>
  </si>
  <si>
    <t>98111</t>
  </si>
  <si>
    <t>CAIXA DE INSPEÇÃO PARA ATERRAMENTO, CIRCULAR, EM POLIETILENO, DIÂMETRO INTERNO = 0,3 M. AF_12/2020</t>
  </si>
  <si>
    <t>1.35.9.</t>
  </si>
  <si>
    <t>91871</t>
  </si>
  <si>
    <t>ELETRODUTO RÍGIDO ROSCÁVEL, PVC, DN 25 MM (3/4"), PARA CIRCUITOS TERMINAIS, INSTALADO EM PAREDE - FORNECIMENTO E INSTALAÇÃO. AF_12/2015</t>
  </si>
  <si>
    <t>1.36.1.</t>
  </si>
  <si>
    <t>10-08-90</t>
  </si>
  <si>
    <t>EXTINTOR DE INCÊNDIO COM CARGA DE PÓ QUÍMICO SECO - 4KG</t>
  </si>
  <si>
    <t>1.36.2.</t>
  </si>
  <si>
    <t>10-08-85</t>
  </si>
  <si>
    <t>EXTINTOR DE INCÊNDIO COM CARGA DE ÁGUA PRESSURIZADA - 10L</t>
  </si>
  <si>
    <t>1.36.3.</t>
  </si>
  <si>
    <t>38774</t>
  </si>
  <si>
    <t>LUMINARIA DE EMERGENCIA 30 LEDS, POTENCIA 2 W, BATERIA DE LITIO, AUTONOMIA DE 6 HORAS</t>
  </si>
  <si>
    <t>1.36.4.</t>
  </si>
  <si>
    <t>37556</t>
  </si>
  <si>
    <t>PLACA DE SINALIZACAO DE SEGURANCA CONTRA INCENDIO, FOTOLUMINESCENTE, QUADRADA, *20 X 20* CM, EM PVC *2* MM ANTI-CHAMAS (SIMBOLOS, CORES E PICTOGRAMAS CONFORME NBR 16820)</t>
  </si>
  <si>
    <t>1.37.1.</t>
  </si>
  <si>
    <t>1.37.2.</t>
  </si>
  <si>
    <t>1.37.3.</t>
  </si>
  <si>
    <t>13-60-20</t>
  </si>
  <si>
    <t>RETIRADA DE FIBRO-VINIL</t>
  </si>
  <si>
    <t>1.37.4.</t>
  </si>
  <si>
    <t>02.08.040</t>
  </si>
  <si>
    <t>Placa em lona com impressão digital e requadro em metalon</t>
  </si>
  <si>
    <t>1.38.1.</t>
  </si>
  <si>
    <t>25.20.020</t>
  </si>
  <si>
    <t>Tela de proteção tipo mosquiteira removível, em fibra de vidro com revestimento em PVC e requadro em alumínio</t>
  </si>
  <si>
    <t>1.38.3.</t>
  </si>
  <si>
    <t>1.38.4.</t>
  </si>
  <si>
    <t>1.38.5.</t>
  </si>
  <si>
    <t>1.39.1.</t>
  </si>
  <si>
    <t>04.06.020</t>
  </si>
  <si>
    <t>Retirada de piso em material sintético assentado a cola</t>
  </si>
  <si>
    <t>1.39.2.</t>
  </si>
  <si>
    <t>97633</t>
  </si>
  <si>
    <t>DEMOLIÇÃO DE REVESTIMENTO CERÂMICO, DE FORMA MANUAL, SEM REAPROVEITAMENTO. AF_12/2017</t>
  </si>
  <si>
    <t>1.39.3.</t>
  </si>
  <si>
    <t>05-50-15</t>
  </si>
  <si>
    <t>DEMOLIÇÃO DE ARGAMASSA DE REGULARIZAÇÃO - ESPESSURA MÉDIA DE 30MM</t>
  </si>
  <si>
    <t>1.39.4.</t>
  </si>
  <si>
    <t>1.39.5.</t>
  </si>
  <si>
    <t>1.39.6.</t>
  </si>
  <si>
    <t>05-01-40</t>
  </si>
  <si>
    <t>REGULARIZAÇÃO COM ARGAMASSA DE CIMENTO E AREIA - TRAÇO 1:3, ESPESSURA MÉDIA 30MM</t>
  </si>
  <si>
    <t>1.39.7.</t>
  </si>
  <si>
    <t>17.10.430</t>
  </si>
  <si>
    <t>Piso em placas de granilite, acabamento encerado</t>
  </si>
  <si>
    <t>1.39.8.</t>
  </si>
  <si>
    <t>17.10.410</t>
  </si>
  <si>
    <t>Rodapé em placas pré-moldadas de granilite, acabamento encerado, até 10 cm</t>
  </si>
  <si>
    <t>1.39.9.</t>
  </si>
  <si>
    <t>13-80-70</t>
  </si>
  <si>
    <t>RESINA ACRÍLICA PARA PISO GRANILITE</t>
  </si>
  <si>
    <t>1.39.10.</t>
  </si>
  <si>
    <t>1.39.11.</t>
  </si>
  <si>
    <t>05-02-44</t>
  </si>
  <si>
    <t>PINTURA PROTETORA COM TINTA A BASE DE EPÓXI (PARA ARGAMASSA IMPERMEÁVEL)</t>
  </si>
  <si>
    <t>1.39.12.</t>
  </si>
  <si>
    <t>95626</t>
  </si>
  <si>
    <t>APLICAÇÃO MANUAL DE TINTA LÁTEX ACRÍLICA EM PAREDE EXTERNAS DE CASAS, DUAS DEMÃOS. AF_11/2016</t>
  </si>
  <si>
    <t>1.39.13.</t>
  </si>
  <si>
    <t>15-80-01</t>
  </si>
  <si>
    <t>PVA (LÁTEX) - REPINTURA DE ALVENARIA E CONCRETO, COM RETOQUES DE MASSA</t>
  </si>
  <si>
    <t>1.39.14.</t>
  </si>
  <si>
    <t>15-01-24</t>
  </si>
  <si>
    <t>TINTA ESMALTE SINTÉTICO - CONCRETO OU REBOCO COM MASSA CORRIDA</t>
  </si>
  <si>
    <t>1.39.15.</t>
  </si>
  <si>
    <t>88489</t>
  </si>
  <si>
    <t>APLICAÇÃO MANUAL DE PINTURA COM TINTA LÁTEX ACRÍLICA EM PAREDES, DUAS DEMÃOS. AF_06/2014</t>
  </si>
  <si>
    <t>1.39.16.</t>
  </si>
  <si>
    <t>27.04.050</t>
  </si>
  <si>
    <t>Protetor de parede ou bate-maca em PVC flexível, com amortecimento à impacto, altura de 150 mm</t>
  </si>
  <si>
    <t>1.39.17.</t>
  </si>
  <si>
    <t>14-01-11</t>
  </si>
  <si>
    <t>VIDRO IMPRESSO COMUM, TRANSLÚCIDO INCOLOR - TIPO CANELADO, 4MM</t>
  </si>
  <si>
    <t>1.39.18.</t>
  </si>
  <si>
    <t>18-03-01</t>
  </si>
  <si>
    <t>GRAMA BATATAES EM PLACAS (PASPALUM NOTATUM)</t>
  </si>
  <si>
    <t>1.39.19.</t>
  </si>
  <si>
    <t>97.02.036</t>
  </si>
  <si>
    <t>Placa de identificação em PVC com texto em vinil</t>
  </si>
  <si>
    <t>1.39.20.</t>
  </si>
  <si>
    <t>48.20.020</t>
  </si>
  <si>
    <t>Limpeza de caixa d´água até 1.000 litros</t>
  </si>
  <si>
    <t>1.39.21.</t>
  </si>
  <si>
    <t>01-05-01</t>
  </si>
  <si>
    <t>TAPUME CHAPA COMPENSADA 6MM</t>
  </si>
  <si>
    <t>1.39.22.</t>
  </si>
  <si>
    <t>11.18.060</t>
  </si>
  <si>
    <t>Lona plástica</t>
  </si>
  <si>
    <t>1.39.23.</t>
  </si>
  <si>
    <t>17-04-01</t>
  </si>
  <si>
    <t>LIMPEZA GERAL DA OBRA</t>
  </si>
  <si>
    <t>2.1.1.</t>
  </si>
  <si>
    <t>2.1.2.</t>
  </si>
  <si>
    <t>2.1.3.</t>
  </si>
  <si>
    <t>2.1.4.</t>
  </si>
  <si>
    <t>2.2.1.</t>
  </si>
  <si>
    <t>04-50-09</t>
  </si>
  <si>
    <t>DEMOLIÇÃO DE VERGAS, CINTAS E PILARETES DE CONCRETO</t>
  </si>
  <si>
    <t>2.2.2.</t>
  </si>
  <si>
    <t>04-50-04</t>
  </si>
  <si>
    <t>DEMOLIÇÃO DE ALVENARIA EM GERAL (TIJOLOS OU BLOCOS)</t>
  </si>
  <si>
    <t>2.2.3.</t>
  </si>
  <si>
    <t>2.2.4.</t>
  </si>
  <si>
    <t>2.3.1.</t>
  </si>
  <si>
    <t>09.01.020</t>
  </si>
  <si>
    <t>Forma em madeira comum para fundação</t>
  </si>
  <si>
    <t>2.3.2.</t>
  </si>
  <si>
    <t>02-04-04</t>
  </si>
  <si>
    <t>ARMADURA EM AÇO CA-50</t>
  </si>
  <si>
    <t>2.3.3.</t>
  </si>
  <si>
    <t>03-03-19</t>
  </si>
  <si>
    <t>CONCRETO USINADO, BOMBEÁVEL FCK = 20MPA COM PEDRA 1</t>
  </si>
  <si>
    <t>2.3.4.</t>
  </si>
  <si>
    <t>11.16.060</t>
  </si>
  <si>
    <t>Lançamento e adensamento de concreto ou massa em estrutura</t>
  </si>
  <si>
    <t>2.3.5.</t>
  </si>
  <si>
    <t>03-04-21</t>
  </si>
  <si>
    <t>LAJE MISTA TRELIÇADA H-12CM COM CAPEAMENTO 4CM (16CM)</t>
  </si>
  <si>
    <t>2.3.6.</t>
  </si>
  <si>
    <t>2.4.1.</t>
  </si>
  <si>
    <t>14.01.050</t>
  </si>
  <si>
    <t>Alvenaria de embasamento em bloco de concreto de 14 x 19 x 39 cm - classe A</t>
  </si>
  <si>
    <t>2.4.2.</t>
  </si>
  <si>
    <t>2.4.3.</t>
  </si>
  <si>
    <t>2.4.4.</t>
  </si>
  <si>
    <t>2.4.5.</t>
  </si>
  <si>
    <t>2.4.6.</t>
  </si>
  <si>
    <t>2.4.7.</t>
  </si>
  <si>
    <t>2.4.8.</t>
  </si>
  <si>
    <t>2.4.9.</t>
  </si>
  <si>
    <t>2.4.10.</t>
  </si>
  <si>
    <t>2.4.11.</t>
  </si>
  <si>
    <t>2.4.12.</t>
  </si>
  <si>
    <t>2.4.13.</t>
  </si>
  <si>
    <t>2.4.14.</t>
  </si>
  <si>
    <t>2.5.1.</t>
  </si>
  <si>
    <t>2.5.2.</t>
  </si>
  <si>
    <t>2.5.3.</t>
  </si>
  <si>
    <t>16.13.060</t>
  </si>
  <si>
    <t>Telhamento em chapa de aço pré-pintada com epóxi e poliéster, tipo sanduíche, espessura de 0,50 mm, com lã de rocha</t>
  </si>
  <si>
    <t>2.5.4.</t>
  </si>
  <si>
    <t>15.03.150</t>
  </si>
  <si>
    <t>Fornecimento e montagem de estrutura metálica em perfil metalon, sem pintura</t>
  </si>
  <si>
    <t>2.5.5.</t>
  </si>
  <si>
    <t>100720</t>
  </si>
  <si>
    <t>PINTURA COM TINTA ALQUÍDICA DE FUNDO (TIPO ZARCÃO) APLICADA A ROLO OU PINCEL SOBRE PERFIL METÁLICO EXECUTADO EM FÁBRICA (POR DEMÃO). AF_01/2020</t>
  </si>
  <si>
    <t>2.5.6.</t>
  </si>
  <si>
    <t>2.5.7.</t>
  </si>
  <si>
    <t>2.5.8.</t>
  </si>
  <si>
    <t>2.5.9.</t>
  </si>
  <si>
    <t>10-11-99</t>
  </si>
  <si>
    <t>GRELHA DE CONCRETO PARA CANALETA - L=30CM - COM PASSAGEM DE VEÍCULOS</t>
  </si>
  <si>
    <t>2.5.10.</t>
  </si>
  <si>
    <t>10-12-16</t>
  </si>
  <si>
    <t>CONDUTOR EM TUBO DE PVC RÍGIDO, PONTA E BOLSA - 100MM (4")</t>
  </si>
  <si>
    <t>2.5.11.</t>
  </si>
  <si>
    <t>2.5.12.</t>
  </si>
  <si>
    <t>2.5.13.</t>
  </si>
  <si>
    <t>2.5.14.</t>
  </si>
  <si>
    <t>2.5.15.</t>
  </si>
  <si>
    <t>10-11-01</t>
  </si>
  <si>
    <t>CALHA EM CHAPA DE AÇO GALVANIZADO N.24 - DESENVOLVIMENTO 33CM</t>
  </si>
  <si>
    <t>2.5.16.</t>
  </si>
  <si>
    <t>10-12-15</t>
  </si>
  <si>
    <t>CONDUTOR EM TUBO DE PVC RÍGIDO, PONTA E BOLSA - 75MM (3")</t>
  </si>
  <si>
    <t>2.5.17.</t>
  </si>
  <si>
    <t>102623</t>
  </si>
  <si>
    <t>CAIXA D´ÁGUA EM POLIETILENO, 1000 LITROS (INCLUSOS TUBOS, CONEXÕES E TORNEIRA DE BÓIA) - FORNECIMENTO E INSTALAÇÃO. AF_06/2021</t>
  </si>
  <si>
    <t>2.5.18.</t>
  </si>
  <si>
    <t>2.5.19.</t>
  </si>
  <si>
    <t>39484</t>
  </si>
  <si>
    <t>2.5.20.</t>
  </si>
  <si>
    <t>2.5.21.</t>
  </si>
  <si>
    <t>102219</t>
  </si>
  <si>
    <t>2.5.22.</t>
  </si>
  <si>
    <t>2.5.23.</t>
  </si>
  <si>
    <t>94559</t>
  </si>
  <si>
    <t>JANELA DE AÇO TIPO BASCULANTE PARA VIDROS, COM BATENTE, FERRAGENS E PINTURA ANTICORROSIVA. EXCLUSIVE VIDROS, ACABAMENTO, ALIZAR E CONTRAMARCO. FORNECIMENTO E INSTALAÇÃO. AF_12/2019</t>
  </si>
  <si>
    <t>2.5.24.</t>
  </si>
  <si>
    <t>2.5.25.</t>
  </si>
  <si>
    <t>2.5.26.</t>
  </si>
  <si>
    <t>2.5.27.</t>
  </si>
  <si>
    <t>2.5.28.</t>
  </si>
  <si>
    <t>2.5.29.</t>
  </si>
  <si>
    <t>2.5.30.</t>
  </si>
  <si>
    <t>2.5.31.</t>
  </si>
  <si>
    <t>2.5.32.</t>
  </si>
  <si>
    <t>2.5.33.</t>
  </si>
  <si>
    <t>2.5.34.</t>
  </si>
  <si>
    <t>17-05-20</t>
  </si>
  <si>
    <t>2.5.35.</t>
  </si>
  <si>
    <t>2.5.36.</t>
  </si>
  <si>
    <t>2.5.37.</t>
  </si>
  <si>
    <t>2.5.38.</t>
  </si>
  <si>
    <t>2.5.39.</t>
  </si>
  <si>
    <t>2.5.40.</t>
  </si>
  <si>
    <t>2.5.41.</t>
  </si>
  <si>
    <t>2.5.42.</t>
  </si>
  <si>
    <t>2.5.43.</t>
  </si>
  <si>
    <t>2.5.44.</t>
  </si>
  <si>
    <t>2.5.45.</t>
  </si>
  <si>
    <t>2.5.46.</t>
  </si>
  <si>
    <t>2.5.47.</t>
  </si>
  <si>
    <t>2.5.48.</t>
  </si>
  <si>
    <t>2.5.49.</t>
  </si>
  <si>
    <t>44.03.590</t>
  </si>
  <si>
    <t>Torneira de mesa para pia com bica móvel e arejador em latão fundido cromado</t>
  </si>
  <si>
    <t>2.5.50.</t>
  </si>
  <si>
    <t>86914</t>
  </si>
  <si>
    <t>TORNEIRA CROMADA 1/2 OU 3/4 PARA TANQUE, PADRÃO MÉDIO - FORNECIMENTO E INSTALAÇÃO. AF_01/2020</t>
  </si>
  <si>
    <t>2.5.51.</t>
  </si>
  <si>
    <t>2.5.52.</t>
  </si>
  <si>
    <t>11-02-29</t>
  </si>
  <si>
    <t>2.5.53.</t>
  </si>
  <si>
    <t>09-03-08</t>
  </si>
  <si>
    <t>CABO 10,00MM2 - ISOLAMENTO PARA 0,7KV - CLASSE 4 - FLEXÍVEL</t>
  </si>
  <si>
    <t>2.5.54.</t>
  </si>
  <si>
    <t>2.5.55.</t>
  </si>
  <si>
    <t>09-05-06</t>
  </si>
  <si>
    <t>QUADRO DE DISTRIBUIÇÃO EM CHAPA METÁLICA - PARA ATÉ 16 DISJUNTORES</t>
  </si>
  <si>
    <t>2.5.56.</t>
  </si>
  <si>
    <t>09-03-05</t>
  </si>
  <si>
    <t>CABO 2,50MM2 - ISOLAMENTO PARA 0,7KV - CLASSE 4 - FLEXÍVEL</t>
  </si>
  <si>
    <t>2.5.57.</t>
  </si>
  <si>
    <t>2.5.58.</t>
  </si>
  <si>
    <t>2.5.59.</t>
  </si>
  <si>
    <t>2.5.60.</t>
  </si>
  <si>
    <t>09-09-53</t>
  </si>
  <si>
    <t>2.5.61.</t>
  </si>
  <si>
    <t>2.5.62.</t>
  </si>
  <si>
    <t>40.05.080</t>
  </si>
  <si>
    <t>Interruptor com 1 tecla paralelo e placa</t>
  </si>
  <si>
    <t>2.5.63.</t>
  </si>
  <si>
    <t>2.5.64.</t>
  </si>
  <si>
    <t>2.5.65.</t>
  </si>
  <si>
    <t>2.5.66.</t>
  </si>
  <si>
    <t>2.5.67.</t>
  </si>
  <si>
    <t>08-03-20</t>
  </si>
  <si>
    <t>PP.50 - ALÇAPÃO EM FERRO PERFILADO COM CHAPA</t>
  </si>
  <si>
    <t>2.5.68.</t>
  </si>
  <si>
    <t>2.6.1.</t>
  </si>
  <si>
    <t>2.6.2.</t>
  </si>
  <si>
    <t>2.6.3.</t>
  </si>
  <si>
    <t>2.6.4.</t>
  </si>
  <si>
    <t>2.6.5.</t>
  </si>
  <si>
    <t>2.6.6.</t>
  </si>
  <si>
    <t>2.6.7.</t>
  </si>
  <si>
    <t>2.6.8.</t>
  </si>
  <si>
    <t>2.6.9.</t>
  </si>
  <si>
    <t>2.7.1.</t>
  </si>
  <si>
    <t>2.7.2.</t>
  </si>
  <si>
    <t>2.7.3.</t>
  </si>
  <si>
    <t>1.26.15.</t>
  </si>
  <si>
    <t>1.26.16.</t>
  </si>
  <si>
    <t>09-03-06</t>
  </si>
  <si>
    <t>CABO 4,00MM2 - ISOLAMENTO PARA 0,7KV - CLASSE 4 - FLEXÍVEL</t>
  </si>
  <si>
    <t>1.26.17.</t>
  </si>
  <si>
    <t>09-03-10</t>
  </si>
  <si>
    <t>CABO 25,00MM2 - ISOLAMENTO PARA 0,7KV - CLASSE 4 - FLEXÍVEL</t>
  </si>
  <si>
    <t>1.26.22.</t>
  </si>
  <si>
    <t>09-82-05</t>
  </si>
  <si>
    <t>INTERRUPTOR PARALELO - 1 TECLA</t>
  </si>
  <si>
    <t>1.29.11.</t>
  </si>
  <si>
    <t>25.02.042</t>
  </si>
  <si>
    <t>Porta de correr em alumínio tipo lambri branco, sob medida</t>
  </si>
  <si>
    <t>1.31.11.</t>
  </si>
  <si>
    <t>10-14-75</t>
  </si>
  <si>
    <t>TAMPO PARA BANCADA ÚMIDA - GRANITO CINZA ANDORINHA - ESPESSURA 2CM</t>
  </si>
  <si>
    <t>25.01.110</t>
  </si>
  <si>
    <t>Caixilho guilhotina em alumínio anodizado, sob medida</t>
  </si>
  <si>
    <t>2.2.5.</t>
  </si>
  <si>
    <t>2.7.4.</t>
  </si>
  <si>
    <t>1.13.7.</t>
  </si>
  <si>
    <t>1.30.6.</t>
  </si>
  <si>
    <t>1.31.5.</t>
  </si>
  <si>
    <t>1.26.18.</t>
  </si>
  <si>
    <t>1.27.16.</t>
  </si>
  <si>
    <t>1.28.19.</t>
  </si>
  <si>
    <t>1.29.21.</t>
  </si>
  <si>
    <t>1.32.16.</t>
  </si>
  <si>
    <t>1.33.10.</t>
  </si>
  <si>
    <t>1.17.2.</t>
  </si>
  <si>
    <t>1.34.10.</t>
  </si>
  <si>
    <t>1.17.3.</t>
  </si>
  <si>
    <t>1.34.11.</t>
  </si>
  <si>
    <t>1.17.4.</t>
  </si>
  <si>
    <t>1.19.9.</t>
  </si>
  <si>
    <t>1.24.6.</t>
  </si>
  <si>
    <t>1.29.6.</t>
  </si>
  <si>
    <t>1.30.11.</t>
  </si>
  <si>
    <t>1.32.2.</t>
  </si>
  <si>
    <t>1.16.9.</t>
  </si>
  <si>
    <t>1.16.14.</t>
  </si>
  <si>
    <t>1.20.17.</t>
  </si>
  <si>
    <t>1.22.17.</t>
  </si>
  <si>
    <t>1.25.19.</t>
  </si>
  <si>
    <t>1.34.16.</t>
  </si>
  <si>
    <t>1.24.9.</t>
  </si>
  <si>
    <t>1.25.23.</t>
  </si>
  <si>
    <t>1.28.7.</t>
  </si>
  <si>
    <t>1.29.14.</t>
  </si>
  <si>
    <t>1.30.20.</t>
  </si>
  <si>
    <t>1.31.20.</t>
  </si>
  <si>
    <t>1.32.9.</t>
  </si>
  <si>
    <t>1.25.15.</t>
  </si>
  <si>
    <t>1.29.7.</t>
  </si>
  <si>
    <t>1.30.12.</t>
  </si>
  <si>
    <t>1.30.13.</t>
  </si>
  <si>
    <t>1.25.33.</t>
  </si>
  <si>
    <t>1.31.12.</t>
  </si>
  <si>
    <t>1.32.3.</t>
  </si>
  <si>
    <t>1.33.5.</t>
  </si>
  <si>
    <t>1.31.17.</t>
  </si>
  <si>
    <t>2.</t>
  </si>
  <si>
    <t>PRÉDIO ANEXO</t>
  </si>
  <si>
    <t>2.1.</t>
  </si>
  <si>
    <t>2.2.</t>
  </si>
  <si>
    <t>1.35.</t>
  </si>
  <si>
    <t>SPDA - SISTEMA DE PROTEÇÃO CONTRA DESCARGAS ATMOSFÉRICAS</t>
  </si>
  <si>
    <t>2.6.</t>
  </si>
  <si>
    <t>2.7.</t>
  </si>
  <si>
    <t>SISTEMA DE PROTEÇÃO CONTRA INCÊNDIO</t>
  </si>
  <si>
    <t>1.3.26.</t>
  </si>
  <si>
    <t>1.4.15.</t>
  </si>
  <si>
    <t>1.36.</t>
  </si>
  <si>
    <t>1.37.</t>
  </si>
  <si>
    <t>TOTEN</t>
  </si>
  <si>
    <t>1.38.</t>
  </si>
  <si>
    <t>SOTÃO</t>
  </si>
  <si>
    <t>1.39.</t>
  </si>
  <si>
    <t>COMPLEMENTAÇÃO</t>
  </si>
  <si>
    <t>DEMOLIÇÕES</t>
  </si>
  <si>
    <t>2.3.</t>
  </si>
  <si>
    <t>FUNDAÇÃO E ESTRUTURA</t>
  </si>
  <si>
    <t>2.4.</t>
  </si>
  <si>
    <t>2.5.</t>
  </si>
  <si>
    <t>OBJETO:</t>
  </si>
  <si>
    <t xml:space="preserve">REFORMA E ADEQUAÇÃO DA UBS JARDIM SANTISTA </t>
  </si>
  <si>
    <t>Item</t>
  </si>
  <si>
    <t>Fonte</t>
  </si>
  <si>
    <t>Código</t>
  </si>
  <si>
    <t>Descrição</t>
  </si>
  <si>
    <t>Unidade</t>
  </si>
  <si>
    <t>Custo Unitário (sem BDI) (R$)</t>
  </si>
  <si>
    <t>BDI
(%)</t>
  </si>
  <si>
    <t>Preço Unitário (com BDI) (R$)</t>
  </si>
  <si>
    <t>Preço Total
(R$)</t>
  </si>
  <si>
    <t>UBS SANTISTA - . JANUÁRIO BOCCIA, nº 120 - JD. SANTISTA - MAUA</t>
  </si>
  <si>
    <t>1.1.3.</t>
  </si>
  <si>
    <t>1.1.4.</t>
  </si>
  <si>
    <t>1.1.5.</t>
  </si>
  <si>
    <t>1.1.6.</t>
  </si>
  <si>
    <t>1.1.7.</t>
  </si>
  <si>
    <t>M3</t>
  </si>
  <si>
    <t>M3XKM</t>
  </si>
  <si>
    <t>M</t>
  </si>
  <si>
    <t>97622</t>
  </si>
  <si>
    <t>92482</t>
  </si>
  <si>
    <t>KG</t>
  </si>
  <si>
    <t>88316</t>
  </si>
  <si>
    <t>SERVENTE COM ENCARGOS COMPLEMENTARES</t>
  </si>
  <si>
    <t>1.5.11.</t>
  </si>
  <si>
    <t>1.9.</t>
  </si>
  <si>
    <t>1.9.10.</t>
  </si>
  <si>
    <t>88309</t>
  </si>
  <si>
    <t>PEDREIRO COM ENCARGOS COMPLEMENTARES</t>
  </si>
  <si>
    <t>1.9.11.</t>
  </si>
  <si>
    <t>90796</t>
  </si>
  <si>
    <t>KIT DE PORTA-PRONTA DE MADEIRA EM ACABAMENTO MELAMÍNICO BRANCO, FOLHA LEVE OU MÉDIA, E BATENTE METÁLICO, 80X210CM, FIXAÇÃO COM ARGAMASSA - FORNECIMENTO E INSTALAÇÃO. AF_12/2019</t>
  </si>
  <si>
    <t>1.9.17.</t>
  </si>
  <si>
    <t>1.9.18.</t>
  </si>
  <si>
    <t>103250</t>
  </si>
  <si>
    <t>1.10.</t>
  </si>
  <si>
    <t>1.10.11.</t>
  </si>
  <si>
    <t>1.10.28.</t>
  </si>
  <si>
    <t>1.10.35.</t>
  </si>
  <si>
    <t>1.11.</t>
  </si>
  <si>
    <t>1.11.3.</t>
  </si>
  <si>
    <t>04.11.140</t>
  </si>
  <si>
    <t>Retirada de sifão ou metais sanitários diversos</t>
  </si>
  <si>
    <t>1.11.8.</t>
  </si>
  <si>
    <t>1.12.</t>
  </si>
  <si>
    <t>1.12.13.</t>
  </si>
  <si>
    <t>1.12.20.</t>
  </si>
  <si>
    <t>1.13.</t>
  </si>
  <si>
    <t>1.13.6.</t>
  </si>
  <si>
    <t>1.13.17.</t>
  </si>
  <si>
    <t>1.13.21.</t>
  </si>
  <si>
    <t>1.13.26.</t>
  </si>
  <si>
    <t>1.14.</t>
  </si>
  <si>
    <t>1.14.9.</t>
  </si>
  <si>
    <t>1.14.21.</t>
  </si>
  <si>
    <t>1.15.</t>
  </si>
  <si>
    <t>90795</t>
  </si>
  <si>
    <t>KIT DE PORTA-PRONTA DE MADEIRA EM ACABAMENTO MELAMÍNICO BRANCO, FOLHA LEVE OU MÉDIA, E BATENTE METÁLICO, 70X210CM, FIXAÇÃO COM ARGAMASSA - FORNECIMENTO E INSTALAÇÃO. AF_12/2019</t>
  </si>
  <si>
    <t>1.16.</t>
  </si>
  <si>
    <t>1.16.13.</t>
  </si>
  <si>
    <t>1.16.24.</t>
  </si>
  <si>
    <t>1.16.25.</t>
  </si>
  <si>
    <t>1.17.</t>
  </si>
  <si>
    <t>1.17.26.</t>
  </si>
  <si>
    <t>1.17.27.</t>
  </si>
  <si>
    <t>90794</t>
  </si>
  <si>
    <t>KIT DE PORTA-PRONTA DE MADEIRA EM ACABAMENTO MELAMÍNICO BRANCO, FOLHA LEVE OU MÉDIA, E BATENTE METÁLICO, 60X210CM, FIXAÇÃO COM ARGAMASSA - FORNECIMENTO E INSTALAÇÃO. AF_12/2019</t>
  </si>
  <si>
    <t>1.17.34.</t>
  </si>
  <si>
    <t>1.18.</t>
  </si>
  <si>
    <t>1.18.21.</t>
  </si>
  <si>
    <t>1.18.25.</t>
  </si>
  <si>
    <t>1.18.28.</t>
  </si>
  <si>
    <t>1.19.</t>
  </si>
  <si>
    <t>1.19.27.</t>
  </si>
  <si>
    <t>1.20.</t>
  </si>
  <si>
    <t>1.20.12.</t>
  </si>
  <si>
    <t>1.20.13.</t>
  </si>
  <si>
    <t>1.20.25.</t>
  </si>
  <si>
    <t>1.20.34.</t>
  </si>
  <si>
    <t>1.21.</t>
  </si>
  <si>
    <t>1.22.</t>
  </si>
  <si>
    <t>1.22.12.</t>
  </si>
  <si>
    <t>1.22.13.</t>
  </si>
  <si>
    <t>1.22.25.</t>
  </si>
  <si>
    <t>1.22.35.</t>
  </si>
  <si>
    <t>1.23.</t>
  </si>
  <si>
    <t>1.24.</t>
  </si>
  <si>
    <t>1.24.7.</t>
  </si>
  <si>
    <t>1.24.14.</t>
  </si>
  <si>
    <t>1.25.</t>
  </si>
  <si>
    <t>1.25.7.</t>
  </si>
  <si>
    <t>1.25.18.</t>
  </si>
  <si>
    <t>86900</t>
  </si>
  <si>
    <t>CUBA DE EMBUTIR RETANGULAR DE AÇO INOXIDÁVEL, 46 X 30 X 12 CM - FORNECIMENTO E INSTALAÇÃO. AF_01/2020</t>
  </si>
  <si>
    <t>1.25.25.</t>
  </si>
  <si>
    <t>1.25.26.</t>
  </si>
  <si>
    <t>102235</t>
  </si>
  <si>
    <t>1.25.37.</t>
  </si>
  <si>
    <t>1.26.</t>
  </si>
  <si>
    <t>09-08-31</t>
  </si>
  <si>
    <t>101890</t>
  </si>
  <si>
    <t>101891</t>
  </si>
  <si>
    <t>93665</t>
  </si>
  <si>
    <t>1.27.</t>
  </si>
  <si>
    <t>1.27.12.</t>
  </si>
  <si>
    <t>1.27.13.</t>
  </si>
  <si>
    <t>1.27.17.</t>
  </si>
  <si>
    <t>1.28.</t>
  </si>
  <si>
    <t>1.29.</t>
  </si>
  <si>
    <t>1.29.8.</t>
  </si>
  <si>
    <t>1.30.</t>
  </si>
  <si>
    <t>1.30.15.</t>
  </si>
  <si>
    <t>1.30.17.</t>
  </si>
  <si>
    <t>1.30.24.</t>
  </si>
  <si>
    <t>1.30.28.</t>
  </si>
  <si>
    <t>1.31.</t>
  </si>
  <si>
    <t>1.31.13.</t>
  </si>
  <si>
    <t>1.31.18.</t>
  </si>
  <si>
    <t>1.31.24.</t>
  </si>
  <si>
    <t>1.31.28.</t>
  </si>
  <si>
    <t>1.32.</t>
  </si>
  <si>
    <t>1.32.4.</t>
  </si>
  <si>
    <t>1.33.</t>
  </si>
  <si>
    <t>1.34.</t>
  </si>
  <si>
    <t>1.34.18.</t>
  </si>
  <si>
    <t>1.34.22.</t>
  </si>
  <si>
    <t>1.34.26.</t>
  </si>
  <si>
    <t>96985</t>
  </si>
  <si>
    <t>96973</t>
  </si>
  <si>
    <t>96988</t>
  </si>
  <si>
    <t>98463</t>
  </si>
  <si>
    <t>92909</t>
  </si>
  <si>
    <t>1.36.5.</t>
  </si>
  <si>
    <t>1.39.24.</t>
  </si>
  <si>
    <t>PAREDES, PISO E ACABAMENTOS</t>
  </si>
  <si>
    <t>2.7.5.</t>
  </si>
  <si>
    <t>MODELO PLANILHA PROPOSTA</t>
  </si>
  <si>
    <t>ANEXO VIII</t>
  </si>
  <si>
    <t>BDI (%) =</t>
  </si>
  <si>
    <t>PREFEITURA DO MUNICIPIO DE MAUÁ</t>
  </si>
  <si>
    <t>EMPRESA PROPONENTE:</t>
  </si>
  <si>
    <t>...</t>
  </si>
  <si>
    <t>CNPJ:</t>
  </si>
  <si>
    <t>PAPEL COM TIMBRE DA EMPRESA</t>
  </si>
  <si>
    <t>Dt.Base:</t>
  </si>
  <si>
    <t>Assinatura</t>
  </si>
  <si>
    <t>Representante Legal:</t>
  </si>
  <si>
    <t>Responsável Técnico</t>
  </si>
  <si>
    <t>CREA CAU Nº</t>
  </si>
  <si>
    <t>Considerar arredondamento de duas casas decimais para Quantidade; Custo Unitário; BDI; Preço Total.</t>
  </si>
  <si>
    <t>Preencher somente as células em amarelo</t>
  </si>
  <si>
    <t>Esta é uma planilha modelo, sendo que a correta aplicação de informações, descrições, referências, quantidades, valôres, fórmulas e outros dados é de responsabilidade da proponente.</t>
  </si>
  <si>
    <t>Observações: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</si>
</sst>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.##000##"/>
    <numFmt numFmtId="165" formatCode="00\-00\-00"/>
    <numFmt numFmtId="166" formatCode="_(* #,##0.00_);_(* \(#,##0.00\);_(* \-??_);_(@_)"/>
    <numFmt numFmtId="167" formatCode="0.0"/>
    <numFmt numFmtId="168" formatCode="0.000"/>
    <numFmt numFmtId="169" formatCode="_(&quot;R$ &quot;* #,##0.00_);_(&quot;R$ &quot;* \(#,##0.00\);_(&quot;R$ &quot;* \-??_);_(@_)"/>
    <numFmt numFmtId="170" formatCode="General;General"/>
    <numFmt numFmtId="171" formatCode="[$-F800]dddd\,\ mmmm\ dd\,\ yyyy"/>
    <numFmt numFmtId="172" formatCode="_-* #,##0.00_-;\-* #,##0.00_-;_-* \-??_-;_-@_-"/>
    <numFmt numFmtId="173" formatCode="_(\ #,##0.00_);_(&quot; (&quot;#,##0.00\);_(&quot; -&quot;??_);_(@_)"/>
    <numFmt numFmtId="174" formatCode="0\."/>
    <numFmt numFmtId="175" formatCode="mm/yy"/>
    <numFmt numFmtId="176" formatCode="[$-416]dddd\,\ d&quot; de &quot;mmmm&quot; de &quot;yyyy"/>
    <numFmt numFmtId="177" formatCode="dd&quot; de &quot;mmmm&quot; de &quot;yyyy"/>
    <numFmt numFmtId="178" formatCode="_(* #,##0.00_);_(* \(#,##0.00\);_(* &quot;-&quot;??_);_(@_)"/>
    <numFmt numFmtId="179" formatCode="_(* #,##0.000_);_(* \(#,##0.000\);_(* &quot;-&quot;??_);_(@_)"/>
    <numFmt numFmtId="180" formatCode="0.0%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rgb="FF000000"/>
      <name val="Arial"/>
      <family val="2"/>
    </font>
    <font>
      <b/>
      <sz val="20"/>
      <color rgb="FF000000"/>
      <name val="Arial"/>
      <family val="2"/>
    </font>
    <font>
      <b/>
      <sz val="14"/>
      <color rgb="FF000000"/>
      <name val="Arial"/>
      <family val="2"/>
    </font>
    <font>
      <b/>
      <sz val="2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 style="double"/>
    </border>
    <border>
      <left style="hair">
        <color indexed="8"/>
      </left>
      <right style="thin"/>
      <top style="hair">
        <color indexed="8"/>
      </top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4" applyNumberFormat="0" applyAlignment="0" applyProtection="0"/>
    <xf numFmtId="0" fontId="42" fillId="0" borderId="5" applyNumberFormat="0" applyFill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2" fillId="0" borderId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0" fontId="49" fillId="20" borderId="7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43" fontId="0" fillId="0" borderId="0" applyFont="0" applyFill="0" applyBorder="0" applyAlignment="0" applyProtection="0"/>
    <xf numFmtId="172" fontId="2" fillId="0" borderId="0" applyFill="0" applyBorder="0" applyAlignment="0" applyProtection="0"/>
    <xf numFmtId="178" fontId="2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49" fontId="5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3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3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36" borderId="10" xfId="0" applyNumberFormat="1" applyFont="1" applyFill="1" applyBorder="1" applyAlignment="1" applyProtection="1">
      <alignment horizontal="left" vertical="center" wrapText="1"/>
      <protection locked="0"/>
    </xf>
    <xf numFmtId="2" fontId="53" fillId="4" borderId="10" xfId="68" applyNumberFormat="1" applyFont="1" applyFill="1" applyBorder="1" applyAlignment="1" applyProtection="1">
      <alignment horizontal="center" vertical="center" shrinkToFit="1" readingOrder="1"/>
      <protection/>
    </xf>
    <xf numFmtId="2" fontId="53" fillId="37" borderId="10" xfId="68" applyNumberFormat="1" applyFont="1" applyFill="1" applyBorder="1" applyAlignment="1" applyProtection="1">
      <alignment horizontal="center" vertical="center" shrinkToFit="1" readingOrder="1"/>
      <protection/>
    </xf>
    <xf numFmtId="49" fontId="3" fillId="38" borderId="11" xfId="0" applyNumberFormat="1" applyFont="1" applyFill="1" applyBorder="1" applyAlignment="1" applyProtection="1">
      <alignment horizontal="center" vertical="center" readingOrder="1"/>
      <protection/>
    </xf>
    <xf numFmtId="2" fontId="3" fillId="38" borderId="11" xfId="68" applyNumberFormat="1" applyFont="1" applyFill="1" applyBorder="1" applyAlignment="1" applyProtection="1">
      <alignment horizontal="center" vertical="center" readingOrder="1"/>
      <protection/>
    </xf>
    <xf numFmtId="10" fontId="3" fillId="38" borderId="11" xfId="59" applyNumberFormat="1" applyFont="1" applyFill="1" applyBorder="1" applyAlignment="1" applyProtection="1">
      <alignment horizontal="center" vertical="center" readingOrder="1"/>
      <protection/>
    </xf>
    <xf numFmtId="2" fontId="3" fillId="38" borderId="12" xfId="68" applyNumberFormat="1" applyFont="1" applyFill="1" applyBorder="1" applyAlignment="1" applyProtection="1">
      <alignment horizontal="center" vertical="center" shrinkToFit="1" readingOrder="1"/>
      <protection/>
    </xf>
    <xf numFmtId="0" fontId="53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10" fontId="53" fillId="33" borderId="10" xfId="59" applyNumberFormat="1" applyFont="1" applyFill="1" applyBorder="1" applyAlignment="1" applyProtection="1">
      <alignment horizontal="center" vertical="center" wrapText="1" readingOrder="1"/>
      <protection locked="0"/>
    </xf>
    <xf numFmtId="2" fontId="53" fillId="34" borderId="10" xfId="68" applyNumberFormat="1" applyFont="1" applyFill="1" applyBorder="1" applyAlignment="1" applyProtection="1">
      <alignment horizontal="center" vertical="center" wrapText="1" readingOrder="1"/>
      <protection locked="0"/>
    </xf>
    <xf numFmtId="2" fontId="53" fillId="37" borderId="13" xfId="68" applyNumberFormat="1" applyFont="1" applyFill="1" applyBorder="1" applyAlignment="1" applyProtection="1">
      <alignment horizontal="center" vertical="center" shrinkToFit="1" readingOrder="1"/>
      <protection/>
    </xf>
    <xf numFmtId="0" fontId="53" fillId="36" borderId="10" xfId="0" applyNumberFormat="1" applyFont="1" applyFill="1" applyBorder="1" applyAlignment="1" applyProtection="1">
      <alignment horizontal="center" vertical="center" wrapText="1" readingOrder="1"/>
      <protection locked="0"/>
    </xf>
    <xf numFmtId="10" fontId="53" fillId="35" borderId="10" xfId="59" applyNumberFormat="1" applyFont="1" applyFill="1" applyBorder="1" applyAlignment="1" applyProtection="1">
      <alignment horizontal="center" vertical="center" wrapText="1" readingOrder="1"/>
      <protection locked="0"/>
    </xf>
    <xf numFmtId="2" fontId="53" fillId="36" borderId="10" xfId="68" applyNumberFormat="1" applyFont="1" applyFill="1" applyBorder="1" applyAlignment="1" applyProtection="1">
      <alignment horizontal="center" vertical="center" wrapText="1" readingOrder="1"/>
      <protection locked="0"/>
    </xf>
    <xf numFmtId="2" fontId="53" fillId="4" borderId="13" xfId="68" applyNumberFormat="1" applyFont="1" applyFill="1" applyBorder="1" applyAlignment="1" applyProtection="1">
      <alignment horizontal="center" vertical="center" shrinkToFit="1" readingOrder="1"/>
      <protection/>
    </xf>
    <xf numFmtId="2" fontId="0" fillId="39" borderId="10" xfId="68" applyNumberFormat="1" applyFont="1" applyFill="1" applyBorder="1" applyAlignment="1" applyProtection="1">
      <alignment horizontal="center" vertical="center" wrapText="1" readingOrder="1"/>
      <protection locked="0"/>
    </xf>
    <xf numFmtId="2" fontId="0" fillId="0" borderId="13" xfId="68" applyNumberFormat="1" applyFont="1" applyFill="1" applyBorder="1" applyAlignment="1" applyProtection="1">
      <alignment horizontal="center" vertical="center" shrinkToFit="1" readingOrder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2" fontId="0" fillId="0" borderId="10" xfId="68" applyNumberFormat="1" applyFont="1" applyFill="1" applyBorder="1" applyAlignment="1" applyProtection="1">
      <alignment horizontal="center" vertical="center" wrapText="1" readingOrder="1"/>
      <protection locked="0"/>
    </xf>
    <xf numFmtId="2" fontId="0" fillId="0" borderId="10" xfId="68" applyNumberFormat="1" applyFont="1" applyFill="1" applyBorder="1" applyAlignment="1" applyProtection="1">
      <alignment horizontal="center" vertical="center" wrapText="1" readingOrder="1"/>
      <protection/>
    </xf>
    <xf numFmtId="180" fontId="0" fillId="0" borderId="10" xfId="59" applyNumberFormat="1" applyFont="1" applyFill="1" applyBorder="1" applyAlignment="1" applyProtection="1">
      <alignment horizontal="center" vertical="center" wrapText="1" readingOrder="1"/>
      <protection/>
    </xf>
    <xf numFmtId="2" fontId="0" fillId="0" borderId="13" xfId="68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wrapText="1"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readingOrder="1"/>
      <protection/>
    </xf>
    <xf numFmtId="2" fontId="3" fillId="0" borderId="15" xfId="0" applyNumberFormat="1" applyFont="1" applyBorder="1" applyAlignment="1" applyProtection="1">
      <alignment horizontal="center" vertical="center" wrapText="1" readingOrder="1"/>
      <protection/>
    </xf>
    <xf numFmtId="0" fontId="3" fillId="0" borderId="15" xfId="0" applyFont="1" applyBorder="1" applyAlignment="1" applyProtection="1">
      <alignment horizontal="center" vertical="center" wrapText="1" readingOrder="1"/>
      <protection/>
    </xf>
    <xf numFmtId="2" fontId="3" fillId="0" borderId="16" xfId="0" applyNumberFormat="1" applyFont="1" applyBorder="1" applyAlignment="1" applyProtection="1">
      <alignment horizontal="center" vertical="center" wrapText="1" readingOrder="1"/>
      <protection/>
    </xf>
    <xf numFmtId="0" fontId="53" fillId="37" borderId="17" xfId="0" applyNumberFormat="1" applyFont="1" applyFill="1" applyBorder="1" applyAlignment="1">
      <alignment vertical="center" wrapText="1" shrinkToFit="1"/>
    </xf>
    <xf numFmtId="0" fontId="53" fillId="4" borderId="17" xfId="0" applyNumberFormat="1" applyFont="1" applyFill="1" applyBorder="1" applyAlignment="1">
      <alignment vertical="center" wrapText="1" shrinkToFit="1"/>
    </xf>
    <xf numFmtId="0" fontId="0" fillId="0" borderId="17" xfId="0" applyNumberFormat="1" applyFont="1" applyFill="1" applyBorder="1" applyAlignment="1">
      <alignment vertical="center" wrapText="1" shrinkToFit="1"/>
    </xf>
    <xf numFmtId="0" fontId="3" fillId="38" borderId="18" xfId="0" applyNumberFormat="1" applyFont="1" applyFill="1" applyBorder="1" applyAlignment="1" applyProtection="1">
      <alignment horizontal="left" vertical="center" wrapText="1"/>
      <protection/>
    </xf>
    <xf numFmtId="0" fontId="3" fillId="38" borderId="19" xfId="0" applyNumberFormat="1" applyFont="1" applyFill="1" applyBorder="1" applyAlignment="1" applyProtection="1">
      <alignment horizontal="left" vertical="center" wrapText="1"/>
      <protection/>
    </xf>
    <xf numFmtId="0" fontId="55" fillId="40" borderId="20" xfId="0" applyFont="1" applyFill="1" applyBorder="1" applyAlignment="1" applyProtection="1">
      <alignment horizontal="center" vertical="center" wrapText="1"/>
      <protection/>
    </xf>
    <xf numFmtId="0" fontId="55" fillId="40" borderId="21" xfId="0" applyFont="1" applyFill="1" applyBorder="1" applyAlignment="1" applyProtection="1">
      <alignment horizontal="center" vertical="center" wrapText="1"/>
      <protection/>
    </xf>
    <xf numFmtId="0" fontId="55" fillId="40" borderId="22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/>
    </xf>
    <xf numFmtId="0" fontId="57" fillId="0" borderId="0" xfId="0" applyFont="1" applyAlignment="1">
      <alignment vertical="center" readingOrder="1"/>
    </xf>
    <xf numFmtId="0" fontId="58" fillId="0" borderId="0" xfId="0" applyFont="1" applyAlignment="1">
      <alignment vertical="center" readingOrder="1"/>
    </xf>
    <xf numFmtId="0" fontId="58" fillId="0" borderId="0" xfId="0" applyFont="1" applyAlignment="1">
      <alignment horizontal="center" vertical="center" readingOrder="1"/>
    </xf>
    <xf numFmtId="2" fontId="58" fillId="0" borderId="0" xfId="0" applyNumberFormat="1" applyFont="1" applyAlignment="1">
      <alignment horizontal="center" vertical="center" readingOrder="1"/>
    </xf>
    <xf numFmtId="0" fontId="59" fillId="0" borderId="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1" fillId="0" borderId="23" xfId="0" applyFont="1" applyBorder="1" applyAlignment="1" applyProtection="1">
      <alignment horizontal="center" vertical="center" wrapText="1"/>
      <protection/>
    </xf>
    <xf numFmtId="0" fontId="61" fillId="0" borderId="24" xfId="0" applyFont="1" applyBorder="1" applyAlignment="1" applyProtection="1">
      <alignment horizontal="center" vertical="center" wrapText="1"/>
      <protection/>
    </xf>
    <xf numFmtId="0" fontId="61" fillId="0" borderId="25" xfId="0" applyFont="1" applyBorder="1" applyAlignment="1" applyProtection="1">
      <alignment horizontal="center" vertical="center" wrapText="1"/>
      <protection/>
    </xf>
    <xf numFmtId="0" fontId="61" fillId="0" borderId="26" xfId="0" applyFont="1" applyBorder="1" applyAlignment="1" applyProtection="1">
      <alignment horizontal="center" vertical="center" wrapText="1"/>
      <protection/>
    </xf>
    <xf numFmtId="0" fontId="62" fillId="0" borderId="0" xfId="0" applyFont="1" applyAlignment="1">
      <alignment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readingOrder="1"/>
    </xf>
    <xf numFmtId="2" fontId="63" fillId="0" borderId="0" xfId="0" applyNumberFormat="1" applyFont="1" applyBorder="1" applyAlignment="1">
      <alignment horizontal="center" readingOrder="1"/>
    </xf>
    <xf numFmtId="0" fontId="63" fillId="41" borderId="22" xfId="0" applyFont="1" applyFill="1" applyBorder="1" applyAlignment="1">
      <alignment horizontal="center" readingOrder="1"/>
    </xf>
    <xf numFmtId="0" fontId="62" fillId="0" borderId="0" xfId="0" applyFont="1" applyAlignment="1">
      <alignment horizontal="center" readingOrder="1"/>
    </xf>
    <xf numFmtId="0" fontId="63" fillId="0" borderId="0" xfId="0" applyFont="1" applyAlignment="1">
      <alignment horizontal="right"/>
    </xf>
    <xf numFmtId="10" fontId="29" fillId="41" borderId="22" xfId="59" applyNumberFormat="1" applyFont="1" applyFill="1" applyBorder="1" applyAlignment="1" applyProtection="1">
      <alignment horizontal="center" wrapText="1"/>
      <protection/>
    </xf>
    <xf numFmtId="0" fontId="29" fillId="0" borderId="0" xfId="52" applyNumberFormat="1" applyFont="1" applyFill="1" applyBorder="1" applyAlignment="1" applyProtection="1">
      <alignment wrapText="1"/>
      <protection/>
    </xf>
    <xf numFmtId="2" fontId="62" fillId="0" borderId="0" xfId="0" applyNumberFormat="1" applyFont="1" applyAlignment="1">
      <alignment horizontal="center" readingOrder="1"/>
    </xf>
    <xf numFmtId="0" fontId="30" fillId="0" borderId="0" xfId="52" applyNumberFormat="1" applyFont="1" applyFill="1" applyBorder="1" applyAlignment="1" applyProtection="1">
      <alignment horizontal="center" wrapText="1"/>
      <protection/>
    </xf>
    <xf numFmtId="0" fontId="64" fillId="0" borderId="0" xfId="0" applyFont="1" applyAlignment="1">
      <alignment/>
    </xf>
    <xf numFmtId="0" fontId="64" fillId="0" borderId="23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28" xfId="0" applyFont="1" applyBorder="1" applyAlignment="1">
      <alignment wrapText="1"/>
    </xf>
    <xf numFmtId="0" fontId="64" fillId="0" borderId="0" xfId="0" applyFont="1" applyAlignment="1">
      <alignment horizontal="center" vertical="center"/>
    </xf>
    <xf numFmtId="43" fontId="64" fillId="0" borderId="0" xfId="68" applyFont="1" applyAlignment="1">
      <alignment/>
    </xf>
    <xf numFmtId="44" fontId="64" fillId="0" borderId="0" xfId="50" applyNumberFormat="1" applyFont="1" applyAlignment="1">
      <alignment/>
    </xf>
    <xf numFmtId="44" fontId="64" fillId="0" borderId="0" xfId="50" applyFont="1" applyAlignment="1">
      <alignment/>
    </xf>
    <xf numFmtId="0" fontId="64" fillId="0" borderId="0" xfId="0" applyFont="1" applyAlignment="1">
      <alignment vertical="top"/>
    </xf>
    <xf numFmtId="0" fontId="65" fillId="0" borderId="29" xfId="0" applyFont="1" applyBorder="1" applyAlignment="1">
      <alignment vertical="top"/>
    </xf>
    <xf numFmtId="0" fontId="65" fillId="0" borderId="30" xfId="0" applyFont="1" applyBorder="1" applyAlignment="1">
      <alignment horizontal="center" vertical="center"/>
    </xf>
    <xf numFmtId="0" fontId="64" fillId="41" borderId="31" xfId="0" applyFont="1" applyFill="1" applyBorder="1" applyAlignment="1">
      <alignment wrapText="1"/>
    </xf>
    <xf numFmtId="0" fontId="64" fillId="0" borderId="0" xfId="0" applyFont="1" applyAlignment="1">
      <alignment wrapText="1"/>
    </xf>
    <xf numFmtId="0" fontId="65" fillId="0" borderId="29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0" fillId="0" borderId="32" xfId="0" applyNumberFormat="1" applyFont="1" applyFill="1" applyBorder="1" applyAlignment="1">
      <alignment vertical="center" wrapText="1" shrinkToFit="1"/>
    </xf>
    <xf numFmtId="49" fontId="0" fillId="0" borderId="33" xfId="0" applyNumberFormat="1" applyFill="1" applyBorder="1" applyAlignment="1" applyProtection="1">
      <alignment horizontal="center" vertical="center" wrapText="1"/>
      <protection locked="0"/>
    </xf>
    <xf numFmtId="0" fontId="0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3" xfId="0" applyNumberFormat="1" applyFont="1" applyFill="1" applyBorder="1" applyAlignment="1" applyProtection="1">
      <alignment horizontal="center" vertical="center" wrapText="1" readingOrder="1"/>
      <protection locked="0"/>
    </xf>
    <xf numFmtId="2" fontId="0" fillId="0" borderId="33" xfId="68" applyNumberFormat="1" applyFont="1" applyFill="1" applyBorder="1" applyAlignment="1" applyProtection="1">
      <alignment horizontal="center" vertical="center" wrapText="1" readingOrder="1"/>
      <protection locked="0"/>
    </xf>
    <xf numFmtId="2" fontId="0" fillId="39" borderId="33" xfId="68" applyNumberFormat="1" applyFont="1" applyFill="1" applyBorder="1" applyAlignment="1" applyProtection="1">
      <alignment horizontal="center" vertical="center" wrapText="1" readingOrder="1"/>
      <protection locked="0"/>
    </xf>
    <xf numFmtId="2" fontId="0" fillId="0" borderId="33" xfId="68" applyNumberFormat="1" applyFont="1" applyFill="1" applyBorder="1" applyAlignment="1" applyProtection="1">
      <alignment horizontal="center" vertical="center" wrapText="1" readingOrder="1"/>
      <protection/>
    </xf>
    <xf numFmtId="2" fontId="0" fillId="0" borderId="34" xfId="68" applyNumberFormat="1" applyFont="1" applyFill="1" applyBorder="1" applyAlignment="1" applyProtection="1">
      <alignment horizontal="center" vertical="center" wrapText="1" shrinkToFit="1" readingOrder="1"/>
      <protection/>
    </xf>
    <xf numFmtId="0" fontId="64" fillId="0" borderId="0" xfId="0" applyFont="1" applyAlignment="1">
      <alignment horizontal="left" vertical="top"/>
    </xf>
    <xf numFmtId="0" fontId="62" fillId="42" borderId="20" xfId="0" applyFont="1" applyFill="1" applyBorder="1" applyAlignment="1" applyProtection="1">
      <alignment horizontal="left" vertical="center" wrapText="1"/>
      <protection locked="0"/>
    </xf>
    <xf numFmtId="0" fontId="62" fillId="42" borderId="21" xfId="0" applyFont="1" applyFill="1" applyBorder="1" applyAlignment="1" applyProtection="1">
      <alignment horizontal="left" vertical="center" wrapText="1"/>
      <protection locked="0"/>
    </xf>
    <xf numFmtId="0" fontId="62" fillId="42" borderId="22" xfId="0" applyFont="1" applyFill="1" applyBorder="1" applyAlignment="1" applyProtection="1">
      <alignment horizontal="left" vertical="center" wrapText="1"/>
      <protection locked="0"/>
    </xf>
    <xf numFmtId="0" fontId="66" fillId="42" borderId="20" xfId="0" applyFont="1" applyFill="1" applyBorder="1" applyAlignment="1" applyProtection="1">
      <alignment horizontal="left" vertical="center" wrapText="1"/>
      <protection locked="0"/>
    </xf>
    <xf numFmtId="0" fontId="66" fillId="42" borderId="21" xfId="0" applyFont="1" applyFill="1" applyBorder="1" applyAlignment="1" applyProtection="1">
      <alignment horizontal="left" vertical="center" wrapText="1"/>
      <protection locked="0"/>
    </xf>
    <xf numFmtId="0" fontId="66" fillId="42" borderId="22" xfId="0" applyFont="1" applyFill="1" applyBorder="1" applyAlignment="1" applyProtection="1">
      <alignment horizontal="left" vertical="center" wrapText="1"/>
      <protection locked="0"/>
    </xf>
    <xf numFmtId="180" fontId="67" fillId="0" borderId="10" xfId="59" applyNumberFormat="1" applyFont="1" applyFill="1" applyBorder="1" applyAlignment="1" applyProtection="1">
      <alignment horizontal="center" vertical="center" wrapText="1" readingOrder="1"/>
      <protection/>
    </xf>
    <xf numFmtId="10" fontId="68" fillId="35" borderId="10" xfId="59" applyNumberFormat="1" applyFont="1" applyFill="1" applyBorder="1" applyAlignment="1" applyProtection="1">
      <alignment horizontal="center" vertical="center" wrapText="1" readingOrder="1"/>
      <protection locked="0"/>
    </xf>
    <xf numFmtId="10" fontId="68" fillId="33" borderId="10" xfId="59" applyNumberFormat="1" applyFont="1" applyFill="1" applyBorder="1" applyAlignment="1" applyProtection="1">
      <alignment horizontal="center" vertical="center" wrapText="1" readingOrder="1"/>
      <protection locked="0"/>
    </xf>
    <xf numFmtId="180" fontId="67" fillId="0" borderId="33" xfId="59" applyNumberFormat="1" applyFont="1" applyFill="1" applyBorder="1" applyAlignment="1" applyProtection="1">
      <alignment horizontal="center" vertical="center" wrapText="1" readingOrder="1"/>
      <protection/>
    </xf>
    <xf numFmtId="0" fontId="69" fillId="0" borderId="20" xfId="0" applyFont="1" applyBorder="1" applyAlignment="1">
      <alignment horizontal="center" readingOrder="1"/>
    </xf>
    <xf numFmtId="0" fontId="3" fillId="0" borderId="20" xfId="52" applyNumberFormat="1" applyFont="1" applyFill="1" applyBorder="1" applyAlignment="1" applyProtection="1">
      <alignment horizontal="center" wrapText="1"/>
      <protection/>
    </xf>
  </cellXfs>
  <cellStyles count="5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Moeda_Composicao BDI v2.1" xfId="52"/>
    <cellStyle name="Neutro" xfId="53"/>
    <cellStyle name="Normal 2" xfId="54"/>
    <cellStyle name="Normal 2 2 2" xfId="55"/>
    <cellStyle name="Normal 3" xfId="56"/>
    <cellStyle name="Normal 4" xfId="57"/>
    <cellStyle name="Nota" xfId="58"/>
    <cellStyle name="Percent" xfId="59"/>
    <cellStyle name="Porcentagem 2" xfId="60"/>
    <cellStyle name="Saída" xfId="61"/>
    <cellStyle name="Comma [0]" xfId="62"/>
    <cellStyle name="Texto de Aviso" xfId="63"/>
    <cellStyle name="Texto Explicativo" xfId="64"/>
    <cellStyle name="Título" xfId="65"/>
    <cellStyle name="Total" xfId="66"/>
    <cellStyle name="Verificar Célula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inf005.maua.sp.gov.br\Obras\B&#225;rbara%20Linares%20SO\Planilha%20Or&#231;ament&#225;ria%20-%20UBS%20SANTISTA%20-%20Rev.%2006.2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i\c\OBRAS\Comercial\Pirajussara\PLANILHA%2016.10.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inf005\Obras\B&#225;rbara%20Linares%20SO\22-06-01%20-%20UBS%20JD.%20SANTISTA\ANEXO%20XXX-%20COMPOSI&#199;&#195;O%20DE%20BD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quel\c\Rachel\Obras\Piraju&#231;ara\PLANILHA%2004.11.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e2duo\Users\Logic\Documents\Medi&#231;&#245;es%20SBC\Eduardo%20(Focco)\1&#170;%20Medi&#231;&#227;o%20-%20EMEB%20RUTH%20CARDOSO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ilherme\c\OBRAS\Bresser\Medi&#231;&#245;es\Medi&#231;&#227;o%202%20Bresser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008\Eng_Infra\OBRAS\Milton%20Tavares\Medi&#231;&#245;es\122-9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quel\c\OBRAS%20Gui\Comercial\Jureia\Licita&#231;&#227;o\EDITAL\CAPAO%20DO%20EMBIRA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inf005.maua.sp.gov.br\Obras\B&#225;rbara%20Linares%20SO\Planilhas%20UB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inf005\Obras\Medi&#231;&#245;es\OBRAS\Bresser\Planejamento\Estudo%20de%20medi&#231;&#245;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.3\j$\DANIELA\DIRETORIO%20DE%20TRABALHO%20SATEC%20III\SATEC\ASSUNTOS%20SEDE\PROGRAMACAO\ANO_2004\2&#186;%20Trimestre_2004\Canal%20Zona%20Leste_GEPROCAV\Cronograma%20Model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008\Eng_Infra\OBRAS\Orlando%20Murgel\Medi&#231;&#245;es\Documents%20and%20Settings\JCMASI\My%20Documents\TABEL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aterial%20T&#233;cnico%20-%20B&#193;RBARA\_apoio\Planilha%20Or&#231;ament&#225;ria%20-%20UBS%20SANTISTA%20-%20Rev.%2006.2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23132\AppData\Local\Microsoft\Windows\Temporary%20Internet%20Files\Content.IE5\Q2R6KVSA\1&#170;%20MEDI&#199;&#195;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aterial%20T&#233;cnico%20-%20B&#193;RBARA\_apoio\MEMORIAL%20DE%20C&#193;LCULO%20(Recuperado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quel\c\Rachel\Obras\Licita&#231;&#227;o%20Jureia\Planilha%2004-1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  <row r="4">
          <cell r="O4">
            <v>2</v>
          </cell>
        </row>
      </sheetData>
      <sheetData sheetId="1">
        <row r="17">
          <cell r="F17" t="str">
            <v>UBS SANTISTA - . JANUÁRIO BOCCIA, nº 120 - JD. SANTISTA - MAUA</v>
          </cell>
        </row>
        <row r="22">
          <cell r="F22" t="str">
            <v>MARCO A. PIRINELLI DA SILVA 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UL03"/>
      <sheetName val="Equipamentos"/>
      <sheetName val="MaoDeObra"/>
      <sheetName val="Materiais"/>
      <sheetName val="PET's"/>
      <sheetName val="Planilh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UL03"/>
      <sheetName val="Equipamentos"/>
      <sheetName val="MaoDeObra"/>
      <sheetName val="Materiais"/>
      <sheetName val="CPU's"/>
      <sheetName val="Planilha"/>
      <sheetName val="Codigos das CPU's"/>
      <sheetName val="Plan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DE-JUNHO-08"/>
      <sheetName val="EMEB RUTH CARDOSO"/>
      <sheetName val="MC 01"/>
      <sheetName val="MC 02"/>
      <sheetName val="Medição Prefeitura"/>
    </sheetNames>
    <sheetDataSet>
      <sheetData sheetId="2">
        <row r="1">
          <cell r="T1" t="str">
            <v>MEDIÇÃO ATUAL - 1ª MEDIÇÃO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JUL01"/>
      <sheetName val="VIADUTO BRESSER"/>
      <sheetName val="Medição 2"/>
      <sheetName val="Memóri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triz"/>
      <sheetName val="TABJUL95"/>
      <sheetName val="MED0"/>
      <sheetName val="MOLDE"/>
      <sheetName val="CÂNDIDO PORTINARI 01-1ªMED"/>
      <sheetName val="FRANCISCO L. ESQUERDO 01-1ªMED"/>
      <sheetName val="PROJETO 01-1ªMED"/>
      <sheetName val="VEÍCULO 01-1ªMED"/>
      <sheetName val="RESUMO 1ªMED"/>
      <sheetName val="CÂNDIDO PORTINARI 02-2ªMED"/>
      <sheetName val="FRANCISCO L. ESQU. 02-2ªMED"/>
      <sheetName val="PROJETO 02-2ªMED"/>
      <sheetName val="VEÍCULO 02-2ªMED"/>
      <sheetName val="RESUMO 2ªMED"/>
      <sheetName val="CÂNDIDO PORTINARI 03-3ªMED"/>
      <sheetName val="FRANCISCO L. ESQU. 03-3ªMED"/>
      <sheetName val="JACOB X LARRAIA 01-3ªMED"/>
      <sheetName val="JOSÉ SALCEDO X LARRAIA 01-3ªMED"/>
      <sheetName val="RAIMUNDO FIGUEIREDO 01-3ªMED"/>
      <sheetName val="PROJETO 03-3ªMED"/>
      <sheetName val="VEÍCULO 03-3ªMED"/>
      <sheetName val="RESUMO 3ªMED"/>
      <sheetName val="CÂNDIDO PORTINARI 04-4ªMED"/>
      <sheetName val="FRANCISCO L. ESQU. 04-4ªMED"/>
      <sheetName val="JACOB X LARRAIA 02-4ªMED"/>
      <sheetName val="JOSÉ SALCEDO X L. 02-4ªMED"/>
      <sheetName val="RAIMUNDO FIGUEIREDO 02-4ªMED"/>
      <sheetName val="RUA DOS PINTADOS 01- 4ªMED"/>
      <sheetName val="PROJETO 04 - 4ªMED"/>
      <sheetName val="VEÍCULO 04 - 4ªMED"/>
      <sheetName val="RESUMO 4ªMED"/>
      <sheetName val="CÂNDIDO PORTINARI 05-5ªMED"/>
      <sheetName val="FRANCISCO L. ESQU. 05-5ªMED"/>
      <sheetName val="JACOB X LARRAIA 03-5ªMED"/>
      <sheetName val="JOSÉ SALCEDO X L. 03-5ªMED"/>
      <sheetName val="RAIMUNDO FIGUEIREDO 03-5ªMED"/>
      <sheetName val="RUA DOS PINTADOS 02- 5ªMED"/>
      <sheetName val="MONFORTE LEMOS 01- 5ªMED"/>
      <sheetName val="RUA GIULIO NERI 01- 5ªMED"/>
      <sheetName val="RUA LUZ SORIANO 01- 5ªMED"/>
      <sheetName val="PROJETO 05 - 5ªMED"/>
      <sheetName val="VEÍCULO 05 - 5ªMED"/>
      <sheetName val="RESUMO 5ªMED"/>
      <sheetName val="CÂNDIDO PORTINARI 06-6ªMED"/>
      <sheetName val="FRANCISCO L. ESQU. 06-6ªMED"/>
      <sheetName val="JACOB X LARRAIA 04-6ªMED"/>
      <sheetName val="JOSÉ SALCEDO X L. 04-6ªMED"/>
      <sheetName val="RAIMUNDO FIGUEIREDO 04-6ªMED"/>
      <sheetName val="MONFORTE LEMOS 02-6ªMED"/>
      <sheetName val="23 DE MAIO 01-6ªMED"/>
      <sheetName val="PARAIBA DO SUL 01-6ªMED"/>
      <sheetName val="RUA DA PATRIA 01-6ªMED"/>
      <sheetName val="PROJETO 06 - 6ªMED"/>
      <sheetName val="VEÍCULO 06 - 6ªMED"/>
      <sheetName val="RESUMO 6ªMED"/>
      <sheetName val="MONFORTE LEMOS 03-7ªMED"/>
      <sheetName val="RUA GIULIO NERI 02- 6ªMED"/>
      <sheetName val="23 DE MAIO 02-7ªMED"/>
      <sheetName val="CHRISTOPH AMBERGER 01-7ªMED"/>
      <sheetName val="PROJETO 07 - 7ªMED"/>
      <sheetName val="VEÍCULO 07 - 7ªMED"/>
      <sheetName val="RESUMO 7ªMED"/>
      <sheetName val="JACOB X LARRAIA 05-8ªMED"/>
      <sheetName val="JOSÉ SALCEDO X L. 05-8ªMED"/>
      <sheetName val="RUA GIULIO NERI 03- 8ªMED"/>
      <sheetName val="23 DE MAIO 03-8ªMED"/>
      <sheetName val="CHRISTOPH AMBERGER 02-8ªMED"/>
      <sheetName val="PROJETO 08 - 8ªMED"/>
      <sheetName val="VEÍCULO 08 - 8ªMED"/>
      <sheetName val="RESUMO 8ªMED"/>
      <sheetName val="RUA LUZ SORIANO 02- 9ªMED (2)"/>
      <sheetName val="PROJETO 09 - 9ªMED (2)"/>
      <sheetName val="VEÍCULO 09 - 9ªMED (2)"/>
      <sheetName val="RESUMO 9ªMED (2)"/>
      <sheetName val="RUA LUZ SORIANO 03- 10ªMED (2)"/>
      <sheetName val="RUA PENAFORTE MENDES 01-10ª (2)"/>
      <sheetName val="PROJETO 10 - 10ªMED (2)"/>
      <sheetName val="VEÍCULO 10 - 10ªMED (2)"/>
      <sheetName val="RESUMO 10ªMED (2)"/>
      <sheetName val="RUA PENAFORTE MENDES 02-11ªMED"/>
      <sheetName val="PROJETO 11 - 11ªMED"/>
      <sheetName val="VEÍCULO 11 - 11ªMED"/>
      <sheetName val="RESUMO 11ªMED"/>
      <sheetName val="RUA GIULIO NERI 04 - 12ªMED"/>
      <sheetName val="RUA SILVIA 01-12ªMED "/>
      <sheetName val="PROJETO 12 - 12ªMED "/>
      <sheetName val="VEÍCULO 12 - 12ªMED "/>
      <sheetName val="RESUMO 12ªMED "/>
      <sheetName val="RUA GIULIO NERI 05- 13ªMED "/>
      <sheetName val="PROJETO 13 - 13ªMED  "/>
      <sheetName val="VEÍCULO 13 - 13ªMED "/>
      <sheetName val="RESUMO 13ªMED "/>
      <sheetName val="RUA GIULIO NERI 06-14ªMED  "/>
      <sheetName val="PROJETO 14 - 14ªMED  "/>
      <sheetName val="VEÍCULO 14 - 14ªMED  "/>
      <sheetName val="RESUMO 14ªMED  "/>
      <sheetName val="RUA DA PATRIA 02-15ªMED"/>
      <sheetName val="RUA SILVIA 02-15ªMED"/>
      <sheetName val="PROJETO 15ªMED"/>
      <sheetName val="VEÍCULO 15ªMED"/>
      <sheetName val="RESUMO 15ªMED "/>
      <sheetName val="RUA DOS PINTADOS 03- 15ªMED"/>
      <sheetName val="RUA GIULIO NERI 07-15ªMED"/>
      <sheetName val="PROJETO 16ªMED"/>
      <sheetName val="VEÍCULO 16ªMED"/>
      <sheetName val="RESUMO 16ªMED"/>
      <sheetName val="FRANCISCO L. ESQU. 07-17ªMED"/>
      <sheetName val="JACOB X LARRAIA 06-17ªMED"/>
      <sheetName val="JOSÉ SALCEDO X L. 06-17ªMED"/>
      <sheetName val="RAIMUNDO FIGUEIREDO 05-17ªMED"/>
      <sheetName val="RUA DOS PINTADOS 04 - 17ªMED"/>
      <sheetName val="MONFORTE LEMOS 04 -17ªMED"/>
      <sheetName val="RUA GIULIO NERI 08-17ªMED"/>
      <sheetName val="23 DE MAIO 04-17ªMED"/>
      <sheetName val="PARAIBA DO SUL 02-17ªMED"/>
      <sheetName val="RUA DA PATRIA 03-17ªMED"/>
      <sheetName val="CHRISTOPH AMBERGER 03-17ªMED"/>
      <sheetName val="RUA SILVIA 03-17ªMED"/>
      <sheetName val="RUA PENAFORTE MENDES 03-17ªMED"/>
      <sheetName val="PROJETO 17ªMED"/>
      <sheetName val="VEÍCULO 17ªMED"/>
      <sheetName val="RESUMO 17ªMED"/>
      <sheetName val="PEDRO ROLDAN 01-18ªMED"/>
      <sheetName val="JOÃO S. COELHO 01-18ªMED"/>
      <sheetName val="AV. CUPECÊ 01-18ªMED"/>
      <sheetName val="PROJETO 18ªMED"/>
      <sheetName val="VEÍCULO 18ªMED"/>
      <sheetName val="RESUMO 18ªMED"/>
      <sheetName val="QUADRO RESUMO"/>
      <sheetName val="PROJETO-18ªMED"/>
      <sheetName val="PEDRO ROLDAN 02-19ªMED"/>
      <sheetName val="JOÃO S. COELHO 02-19ªMED"/>
      <sheetName val="AV. CUPECÊ 02-19ªMED"/>
      <sheetName val="PROJETO 19ªMED"/>
      <sheetName val="VEÍCULO 19ªMED"/>
      <sheetName val="RESUMO 19ªMED"/>
      <sheetName val="PROJETO-19ªMED"/>
      <sheetName val="CHRISTOPH AMBERGER 04-20ªMED"/>
      <sheetName val="PEDRO ROLDAN 03-20ªMED"/>
      <sheetName val="RESUMO 20ªMED"/>
      <sheetName val="MEMÓRIA PROJETO-21ªMED"/>
      <sheetName val="PROJETO 21ªMED"/>
      <sheetName val="RESUMO 21ªMED"/>
      <sheetName val="JOÃO S. COELHO 03-22ªMED"/>
      <sheetName val="AV. CUPECÊ 03-22ªMED"/>
      <sheetName val="SANTA FELICIA 01-22ªMED"/>
      <sheetName val="MEMÓRIA PROJETO-22ªMED"/>
      <sheetName val="PROJETO 22ªMED"/>
      <sheetName val="RESUMO 22ªMED"/>
      <sheetName val="SANTA FELICIA 02-23ªMED"/>
      <sheetName val="ENG. HEITOR GARCIA 01-23ªMED"/>
      <sheetName val="RESUMO 23ªMED"/>
      <sheetName val="CÂNDIDO PORTINARI 07-24ªMED"/>
      <sheetName val="FRANCISCO L. ESQU. 08-24ªMED"/>
      <sheetName val="JACOB X LARRAIA 06-17ªMED (2)"/>
      <sheetName val="JOSÉ SALCEDO X L. 06-17ªMED (2)"/>
      <sheetName val="RAIMUNDO FIGUEIREDO 06-24ªMED"/>
      <sheetName val="RUA DOS PINTADOS 05-24ªMED"/>
      <sheetName val="MONFORTE LEMOS 05 -24ªMED"/>
      <sheetName val="RUA GIULIO NERI 09-24ªMED"/>
      <sheetName val="23 DE MAIO 05-24ªMED"/>
      <sheetName val="PARAIBA DO SUL 03-24ªMED"/>
      <sheetName val="RUA DA PATRIA 04-24ªMED"/>
      <sheetName val="CHRISTOPH AMBERGER 05-24ªMED"/>
      <sheetName val="RUA SILVIA 04-24ªMED"/>
      <sheetName val="RUA PENAFORTE MENDES 04-24ªMED"/>
      <sheetName val="PEDRO ROLDAN 04-24ªMED"/>
      <sheetName val="JOÃO S. COELHO 04-24ªMED"/>
      <sheetName val="AV. CUPECÊ 04-24ªMED"/>
      <sheetName val="SANTA FELICIA 03-24ªMED"/>
      <sheetName val="ENG. HEITOR GARCIA 02-24ªMED"/>
      <sheetName val="RESUMO 24ªMED"/>
      <sheetName val="RESUMO"/>
      <sheetName val="ENG. HEITOR GARCIA 02-23ªMED"/>
      <sheetName val="ENG. HEITOR GARCIA 01-22ªMED"/>
      <sheetName val="RUA LUZ SORIANO 03- 10ªMED (3)"/>
      <sheetName val="RESUMO (2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JUL03"/>
      <sheetName val="CAPAO DO EMBIR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JUL01"/>
      <sheetName val="VIADUTO BRESSER"/>
      <sheetName val="Planilha de 200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Venda (Banco)"/>
      <sheetName val="Venda (Banco) (2)"/>
      <sheetName val="Programação_Venda (Original)"/>
      <sheetName val="Programação_Venda"/>
      <sheetName val="Programação_Venda (ultimo)"/>
      <sheetName val="Programação_Venda (PI+R)"/>
      <sheetName val="F_F_Venda PI"/>
      <sheetName val="F_F_Venda PI (Real)"/>
      <sheetName val="F_F_Venda PI (Real) IMP)"/>
      <sheetName val="F_F_Custo"/>
      <sheetName val="F_F_Custo (Programação)"/>
      <sheetName val="Plan1"/>
      <sheetName val="F_F_Custo (Imprimir)"/>
      <sheetName val="F_F_Custo (Programação) (Imp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JUL95"/>
      <sheetName val="TABJUL96"/>
      <sheetName val="TABJAN97"/>
      <sheetName val="TABJUL97"/>
      <sheetName val="TABJAN98"/>
      <sheetName val="TABJUL98"/>
      <sheetName val="TABJUL99"/>
      <sheetName val="TABJAN00"/>
      <sheetName val="TABJUL00"/>
      <sheetName val="TABJAN01"/>
      <sheetName val="TABJUL0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7">
        <row r="10">
          <cell r="G10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 Jan 2010"/>
      <sheetName val="Contrato"/>
      <sheetName val="Memória Geral"/>
      <sheetName val="Medição Geral"/>
      <sheetName val="Memória 1ª"/>
      <sheetName val="1ªMediçã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C 01"/>
      <sheetName val="ORÇ"/>
      <sheetName val="COTAÇÕES"/>
      <sheetName val="REF"/>
      <sheetName val="FDE-JUNHO-08"/>
      <sheetName val="PLANILHA"/>
    </sheetNames>
    <sheetDataSet>
      <sheetData sheetId="1">
        <row r="2">
          <cell r="A2" t="str">
            <v>1.2.1.</v>
          </cell>
          <cell r="B2" t="str">
            <v>EDIF</v>
          </cell>
          <cell r="C2" t="str">
            <v>02-50-03</v>
          </cell>
          <cell r="D2" t="str">
            <v>DEMOLIÇÃO MANUAL DE CONCRETO SIMPLES</v>
          </cell>
          <cell r="E2" t="str">
            <v>M3</v>
          </cell>
        </row>
        <row r="3">
          <cell r="A3" t="str">
            <v>1.2.2.</v>
          </cell>
          <cell r="B3" t="str">
            <v>INFRA</v>
          </cell>
          <cell r="C3" t="str">
            <v>04-01-00</v>
          </cell>
          <cell r="D3" t="str">
            <v>ESCAVAÇÃO MANUAL PARA FUNDAÇÕES E VALAS COM PROFUNDIDADE MÉDIA MENOR OU IGUAL À 1,50M</v>
          </cell>
          <cell r="E3" t="str">
            <v>M3</v>
          </cell>
        </row>
        <row r="4">
          <cell r="A4" t="str">
            <v>1.2.3.</v>
          </cell>
          <cell r="B4" t="str">
            <v>EDIF</v>
          </cell>
          <cell r="C4" t="str">
            <v>01-03-03</v>
          </cell>
          <cell r="D4" t="str">
            <v>CORTE E CARREGAMENTO PARA BOTA-FORA, INCLUSIVE TRANSPORTE ATÉ 1KM</v>
          </cell>
          <cell r="E4" t="str">
            <v>M3</v>
          </cell>
        </row>
        <row r="5">
          <cell r="A5" t="str">
            <v>1.2.4.</v>
          </cell>
          <cell r="B5" t="str">
            <v>SINAPI</v>
          </cell>
          <cell r="C5" t="str">
            <v>97914</v>
          </cell>
          <cell r="D5" t="str">
            <v>TRANSPORTE COM CAMINHÃO BASCULANTE DE 6 M³, EM VIA URBANA PAVIMENTADA, DMT ATÉ 30 KM (UNIDADE: M3XKM). AF_07/2020</v>
          </cell>
          <cell r="E5" t="str">
            <v>M3XKM</v>
          </cell>
        </row>
        <row r="6">
          <cell r="A6" t="str">
            <v>1.2.5.</v>
          </cell>
          <cell r="B6" t="str">
            <v>INFRA</v>
          </cell>
          <cell r="C6" t="str">
            <v>06-47-00</v>
          </cell>
          <cell r="D6" t="str">
            <v>FORNECIMENTO E ASSENTAMENTO DE CANALETA (MEIO TUBO) DE CONCRETO - DIÂMETRO 40CM</v>
          </cell>
          <cell r="E6" t="str">
            <v>M</v>
          </cell>
        </row>
        <row r="7">
          <cell r="A7" t="str">
            <v>1.2.6.</v>
          </cell>
          <cell r="B7" t="str">
            <v>CDHU</v>
          </cell>
          <cell r="C7" t="str">
            <v>11.18.040</v>
          </cell>
          <cell r="D7" t="str">
            <v>Lastro de pedra britada</v>
          </cell>
          <cell r="E7" t="str">
            <v>M3</v>
          </cell>
        </row>
        <row r="8">
          <cell r="A8" t="str">
            <v>1.2.7.</v>
          </cell>
          <cell r="B8" t="str">
            <v>EDIF</v>
          </cell>
          <cell r="C8" t="str">
            <v>05-01-01</v>
          </cell>
          <cell r="D8" t="str">
            <v>ARGAMASSA IMPERMEABILIZANTE DE CIMENTO E AREIA (REBOCO IMPERMEÁVEL) - TRAÇO 1:3, ESPESSURA DE 20MM</v>
          </cell>
          <cell r="E8" t="str">
            <v>M2</v>
          </cell>
        </row>
        <row r="9">
          <cell r="A9" t="str">
            <v>1.3.</v>
          </cell>
          <cell r="B9" t="str">
            <v>SINAPI</v>
          </cell>
          <cell r="D9" t="str">
            <v>ABRIGOS - COMPRESSOR E GASES MEDICINAIS</v>
          </cell>
          <cell r="E9" t="str">
            <v>-</v>
          </cell>
        </row>
        <row r="10">
          <cell r="A10" t="str">
            <v>1.3.1.</v>
          </cell>
          <cell r="B10" t="str">
            <v>SINAPI</v>
          </cell>
          <cell r="C10" t="str">
            <v>97622</v>
          </cell>
          <cell r="D10" t="str">
            <v>DEMOLIÇÃO DE ALVENARIA DE BLOCO FURADO, DE FORMA MANUAL, SEM REAPROVEITAMENTO. AF_12/2017</v>
          </cell>
          <cell r="E10" t="str">
            <v>M3</v>
          </cell>
        </row>
        <row r="11">
          <cell r="A11" t="str">
            <v>1.3.2.</v>
          </cell>
          <cell r="B11" t="str">
            <v>SINAPI</v>
          </cell>
          <cell r="C11" t="str">
            <v>97629</v>
          </cell>
          <cell r="D11" t="str">
            <v>DEMOLIÇÃO DE LAJES, DE FORMA MECANIZADA COM MARTELETE, SEM REAPROVEITAMENTO. AF_12/2017</v>
          </cell>
          <cell r="E11" t="str">
            <v>M3</v>
          </cell>
        </row>
        <row r="12">
          <cell r="A12" t="str">
            <v>1.3.3.</v>
          </cell>
          <cell r="B12" t="str">
            <v>EDIF</v>
          </cell>
          <cell r="C12" t="str">
            <v>01-03-03</v>
          </cell>
          <cell r="D12" t="str">
            <v>CORTE E CARREGAMENTO PARA BOTA-FORA, INCLUSIVE TRANSPORTE ATÉ 1KM</v>
          </cell>
          <cell r="E12" t="str">
            <v>M3</v>
          </cell>
        </row>
        <row r="13">
          <cell r="A13" t="str">
            <v>1.3.4.</v>
          </cell>
          <cell r="B13" t="str">
            <v>SINAPI</v>
          </cell>
          <cell r="C13" t="str">
            <v>97914</v>
          </cell>
          <cell r="D13" t="str">
            <v>TRANSPORTE COM CAMINHÃO BASCULANTE DE 6 M³, EM VIA URBANA PAVIMENTADA, DMT ATÉ 30 KM (UNIDADE: M3XKM). AF_07/2020</v>
          </cell>
          <cell r="E13" t="str">
            <v>M3XKM</v>
          </cell>
        </row>
        <row r="14">
          <cell r="A14" t="str">
            <v>1.3.5.</v>
          </cell>
          <cell r="B14" t="str">
            <v>EDIF</v>
          </cell>
          <cell r="C14" t="str">
            <v>04-02-04</v>
          </cell>
          <cell r="D14" t="str">
            <v>ELEMENTOS VAZADOS DE TIJOLOS CERÂMICOS</v>
          </cell>
          <cell r="E14" t="str">
            <v>M2</v>
          </cell>
        </row>
        <row r="15">
          <cell r="A15" t="str">
            <v>1.3.6.</v>
          </cell>
          <cell r="B15" t="str">
            <v>CDHU</v>
          </cell>
          <cell r="C15" t="str">
            <v>14.11.271</v>
          </cell>
          <cell r="D15" t="str">
            <v>Alvenaria de bloco de concreto estrutural 19 x 19 x 39 cm - classe A</v>
          </cell>
          <cell r="E15" t="str">
            <v>M2</v>
          </cell>
        </row>
        <row r="16">
          <cell r="A16" t="str">
            <v>1.3.7.</v>
          </cell>
          <cell r="B16" t="str">
            <v>SINAPI</v>
          </cell>
          <cell r="C16" t="str">
            <v>92482</v>
          </cell>
          <cell r="D16" t="str">
            <v>MONTAGEM E DESMONTAGEM DE FÔRMA DE LAJE MACIÇA, PÉ-DIREITO SIMPLES, EM MADEIRA SERRADA, 1 UTILIZAÇÃO. AF_09/2020</v>
          </cell>
          <cell r="E16" t="str">
            <v>M2</v>
          </cell>
        </row>
        <row r="17">
          <cell r="A17" t="str">
            <v>1.3.8.</v>
          </cell>
          <cell r="B17" t="str">
            <v>SINAPI</v>
          </cell>
          <cell r="C17" t="str">
            <v>92778</v>
          </cell>
          <cell r="D17" t="str">
            <v>ARMAÇÃO DE PILAR OU VIGA DE UMA ESTRUTURA CONVENCIONAL DE CONCRETO ARMADO EM UMA EDIFICAÇÃO TÉRREA OU SOBRADO UTILIZANDO AÇO CA-50 DE 10,0 MM - MONTAGEM. AF_12/2015</v>
          </cell>
          <cell r="E17" t="str">
            <v>KG</v>
          </cell>
        </row>
        <row r="18">
          <cell r="A18" t="str">
            <v>1.3.9.</v>
          </cell>
          <cell r="B18" t="str">
            <v>INFRA</v>
          </cell>
          <cell r="C18" t="str">
            <v>08-27-00</v>
          </cell>
          <cell r="D18" t="str">
            <v>FORNECIMENTO  E APLICAÇÃO DE CONCRETO USINADO FCK=25MPA  -BOMBEADO</v>
          </cell>
          <cell r="E18" t="str">
            <v>M3</v>
          </cell>
        </row>
        <row r="19">
          <cell r="A19" t="str">
            <v>1.3.10.</v>
          </cell>
          <cell r="B19" t="str">
            <v>SINAPI</v>
          </cell>
          <cell r="C19" t="str">
            <v>95241</v>
          </cell>
          <cell r="D19" t="str">
            <v>LASTRO DE CONCRETO MAGRO, APLICADO EM PISOS, LAJES SOBRE SOLO OU RADIERS, ESPESSURA DE 5 CM. AF_07/2016</v>
          </cell>
          <cell r="E19" t="str">
            <v>M2</v>
          </cell>
        </row>
        <row r="20">
          <cell r="A20" t="str">
            <v>1.3.11.</v>
          </cell>
          <cell r="B20" t="str">
            <v>EDIF</v>
          </cell>
          <cell r="C20" t="str">
            <v>11-01-01</v>
          </cell>
          <cell r="D20" t="str">
            <v>CHAPISCO COMUM - ARGAMASSA DE CIMENTO E AREIA 1:3</v>
          </cell>
          <cell r="E20" t="str">
            <v>M2</v>
          </cell>
        </row>
        <row r="21">
          <cell r="A21" t="str">
            <v>1.3.12.</v>
          </cell>
          <cell r="B21" t="str">
            <v>EDIF</v>
          </cell>
          <cell r="C21" t="str">
            <v>11-01-08</v>
          </cell>
          <cell r="D21" t="str">
            <v>EMBOÇO - ARGAMASSA MISTA DE CIMENTO, CAL E AREIA 1:4/12</v>
          </cell>
          <cell r="E21" t="str">
            <v>M2</v>
          </cell>
        </row>
        <row r="22">
          <cell r="A22" t="str">
            <v>1.3.13.</v>
          </cell>
          <cell r="B22" t="str">
            <v>EDIF</v>
          </cell>
          <cell r="C22" t="str">
            <v>05-01-01</v>
          </cell>
          <cell r="D22" t="str">
            <v>ARGAMASSA IMPERMEABILIZANTE DE CIMENTO E AREIA (REBOCO IMPERMEÁVEL) - TRAÇO 1:3, ESPESSURA DE 20MM</v>
          </cell>
          <cell r="E22" t="str">
            <v>M2</v>
          </cell>
        </row>
        <row r="23">
          <cell r="A23" t="str">
            <v>1.3.14.</v>
          </cell>
          <cell r="B23" t="str">
            <v>EDIF</v>
          </cell>
          <cell r="C23" t="str">
            <v>10-06-26</v>
          </cell>
          <cell r="D23" t="str">
            <v>TUBO DE COBRE SEM COSTURA, CLASSE A - 1/2"</v>
          </cell>
          <cell r="E23" t="str">
            <v>M</v>
          </cell>
        </row>
        <row r="24">
          <cell r="A24" t="str">
            <v>1.3.15.</v>
          </cell>
          <cell r="B24" t="str">
            <v>EDIF</v>
          </cell>
          <cell r="C24" t="str">
            <v>10-06-27</v>
          </cell>
          <cell r="D24" t="str">
            <v>TUBO DE COBRE SEM COSTURA, CLASSE A 3/4"</v>
          </cell>
          <cell r="E24" t="str">
            <v>M</v>
          </cell>
        </row>
        <row r="25">
          <cell r="A25" t="str">
            <v>1.3.16.</v>
          </cell>
          <cell r="B25" t="str">
            <v>EDIF</v>
          </cell>
          <cell r="C25" t="str">
            <v>10-06-23</v>
          </cell>
          <cell r="D25" t="str">
            <v>TUBO DE COBRE SEM COSTURA, CLASSE EL - 1 1/4"</v>
          </cell>
          <cell r="E25" t="str">
            <v>M</v>
          </cell>
        </row>
        <row r="26">
          <cell r="A26" t="str">
            <v>1.3.17.</v>
          </cell>
          <cell r="B26" t="str">
            <v>EDIF</v>
          </cell>
          <cell r="C26" t="str">
            <v>10-07-20</v>
          </cell>
          <cell r="D26" t="str">
            <v>VÁLVULA ESFÉRICA MONOBLOCO EM LATÃO, 3/4" NPT</v>
          </cell>
          <cell r="E26" t="str">
            <v>UN</v>
          </cell>
        </row>
        <row r="27">
          <cell r="A27" t="str">
            <v>1.3.18.</v>
          </cell>
          <cell r="B27" t="str">
            <v>EDIF</v>
          </cell>
          <cell r="C27" t="str">
            <v>17-10-74</v>
          </cell>
          <cell r="D27" t="str">
            <v>POSTO DE CONSUMO DE O2 OU AR VÁCUO OU N2O</v>
          </cell>
          <cell r="E27" t="str">
            <v>UN</v>
          </cell>
        </row>
        <row r="28">
          <cell r="A28" t="str">
            <v>1.3.19.</v>
          </cell>
          <cell r="B28" t="str">
            <v>EDIF</v>
          </cell>
          <cell r="C28" t="str">
            <v>17-10-76</v>
          </cell>
          <cell r="D28" t="str">
            <v>PAINEL DE ALARME PARA O2 OU AR OU VÁCUO OU N2O, INSTALADO</v>
          </cell>
          <cell r="E28" t="str">
            <v>UN</v>
          </cell>
        </row>
        <row r="29">
          <cell r="A29" t="str">
            <v>1.3.20.</v>
          </cell>
          <cell r="B29" t="str">
            <v>EDIF</v>
          </cell>
          <cell r="C29" t="str">
            <v>03-40-22</v>
          </cell>
          <cell r="D29" t="str">
            <v>TRATAMENTO DE ARMADURA COM APLICAÇÃO DE PRODUTO INIBIDOR OXIDANTE</v>
          </cell>
          <cell r="E29" t="str">
            <v>M</v>
          </cell>
        </row>
        <row r="30">
          <cell r="A30" t="str">
            <v>1.3.21.</v>
          </cell>
          <cell r="B30" t="str">
            <v>EDIF</v>
          </cell>
          <cell r="C30" t="str">
            <v>17-60-94</v>
          </cell>
          <cell r="D30" t="str">
            <v>RETIRADA DE PORTÃO DE FERRO PERFILADO TIPO PQ (GP5/GPM1)</v>
          </cell>
          <cell r="E30" t="str">
            <v>M2</v>
          </cell>
        </row>
        <row r="31">
          <cell r="A31" t="str">
            <v>1.3.22.</v>
          </cell>
          <cell r="B31" t="str">
            <v>EDIF</v>
          </cell>
          <cell r="C31" t="str">
            <v>17-70-94</v>
          </cell>
          <cell r="D31" t="str">
            <v>RECOLOCAÇÃO DE PORTÃO DE FERRO PERFILADO TIPO PARQUE (GP5/GPM-1)</v>
          </cell>
          <cell r="E31" t="str">
            <v>M2</v>
          </cell>
        </row>
        <row r="32">
          <cell r="A32" t="str">
            <v>1.3.23.</v>
          </cell>
          <cell r="B32" t="str">
            <v>EDIF</v>
          </cell>
          <cell r="C32" t="str">
            <v>17-01-43</v>
          </cell>
          <cell r="D32" t="str">
            <v>PP.30/34 - PORTÃO EM FERRO PERFILADO COM TELA, 2 FOLHAS</v>
          </cell>
          <cell r="E32" t="str">
            <v>M2</v>
          </cell>
        </row>
        <row r="33">
          <cell r="A33" t="str">
            <v>1.3.24.</v>
          </cell>
          <cell r="B33" t="str">
            <v>SINAPI</v>
          </cell>
          <cell r="C33" t="str">
            <v>100723</v>
          </cell>
          <cell r="D33" t="str">
            <v>PINTURA COM TINTA ALQUÍDICA DE FUNDO E ACABAMENTO (ESMALTE SINTÉTICO GRAFITE) PULVERIZADA SOBRE PERFIL METÁLICO EXECUTADO EM FÁBRICA (POR DEMÃO). AF_01/2020_P</v>
          </cell>
          <cell r="E33" t="str">
            <v>M2</v>
          </cell>
        </row>
        <row r="34">
          <cell r="A34" t="str">
            <v>1.3.25.</v>
          </cell>
          <cell r="B34" t="str">
            <v>COTAÇÃO</v>
          </cell>
          <cell r="C34" t="str">
            <v>001</v>
          </cell>
          <cell r="D34" t="str">
            <v>(Código não identificado nas referências)</v>
          </cell>
          <cell r="E34" t="str">
            <v>-</v>
          </cell>
        </row>
        <row r="35">
          <cell r="A35" t="str">
            <v>1.4.</v>
          </cell>
          <cell r="B35" t="str">
            <v>SINAPI</v>
          </cell>
          <cell r="D35" t="str">
            <v>CALÇADA INTERNA E GRADIL</v>
          </cell>
          <cell r="E35" t="str">
            <v>-</v>
          </cell>
        </row>
        <row r="36">
          <cell r="A36" t="str">
            <v>1.4.1.</v>
          </cell>
          <cell r="B36" t="str">
            <v>EDIF</v>
          </cell>
          <cell r="C36" t="str">
            <v>13-50-01</v>
          </cell>
          <cell r="D36" t="str">
            <v>DEMOLIÇÃO DE CONCRETO SIMPLES</v>
          </cell>
          <cell r="E36" t="str">
            <v>M3</v>
          </cell>
        </row>
        <row r="37">
          <cell r="A37" t="str">
            <v>1.4.2.</v>
          </cell>
          <cell r="B37" t="str">
            <v>SINAPI</v>
          </cell>
          <cell r="C37" t="str">
            <v>98519</v>
          </cell>
          <cell r="D37" t="str">
            <v>REVOLVIMENTO E LIMPEZA MANUAL DE SOLO. AF_05/2018</v>
          </cell>
          <cell r="E37" t="str">
            <v>M2</v>
          </cell>
        </row>
        <row r="38">
          <cell r="A38" t="str">
            <v>1.4.3.</v>
          </cell>
          <cell r="B38" t="str">
            <v>EDIF</v>
          </cell>
          <cell r="C38" t="str">
            <v>01-03-03</v>
          </cell>
          <cell r="D38" t="str">
            <v>CORTE E CARREGAMENTO PARA BOTA-FORA, INCLUSIVE TRANSPORTE ATÉ 1KM</v>
          </cell>
          <cell r="E38" t="str">
            <v>M3</v>
          </cell>
        </row>
        <row r="39">
          <cell r="A39" t="str">
            <v>1.4.4.</v>
          </cell>
          <cell r="B39" t="str">
            <v>SINAPI</v>
          </cell>
          <cell r="C39" t="str">
            <v>97914</v>
          </cell>
          <cell r="D39" t="str">
            <v>TRANSPORTE COM CAMINHÃO BASCULANTE DE 6 M³, EM VIA URBANA PAVIMENTADA, DMT ATÉ 30 KM (UNIDADE: M3XKM). AF_07/2020</v>
          </cell>
          <cell r="E39" t="str">
            <v>M3XKM</v>
          </cell>
        </row>
        <row r="40">
          <cell r="A40" t="str">
            <v>1.4.5.</v>
          </cell>
          <cell r="B40" t="str">
            <v>CDHU</v>
          </cell>
          <cell r="C40" t="str">
            <v>14.11.271</v>
          </cell>
          <cell r="D40" t="str">
            <v>Alvenaria de bloco de concreto estrutural 19 x 19 x 39 cm - classe A</v>
          </cell>
          <cell r="E40" t="str">
            <v>M2</v>
          </cell>
        </row>
        <row r="41">
          <cell r="A41" t="str">
            <v>1.4.6.</v>
          </cell>
          <cell r="B41" t="str">
            <v>EDIF</v>
          </cell>
          <cell r="C41" t="str">
            <v>11-01-01</v>
          </cell>
          <cell r="D41" t="str">
            <v>CHAPISCO COMUM - ARGAMASSA DE CIMENTO E AREIA 1:3</v>
          </cell>
          <cell r="E41" t="str">
            <v>M2</v>
          </cell>
        </row>
        <row r="42">
          <cell r="A42" t="str">
            <v>1.4.7.</v>
          </cell>
          <cell r="B42" t="str">
            <v>EDIF</v>
          </cell>
          <cell r="C42" t="str">
            <v>11-01-08</v>
          </cell>
          <cell r="D42" t="str">
            <v>EMBOÇO - ARGAMASSA MISTA DE CIMENTO, CAL E AREIA 1:4/12</v>
          </cell>
          <cell r="E42" t="str">
            <v>M2</v>
          </cell>
        </row>
        <row r="43">
          <cell r="A43" t="str">
            <v>1.4.8.</v>
          </cell>
          <cell r="B43" t="str">
            <v>EDIF</v>
          </cell>
          <cell r="C43" t="str">
            <v>05-01-01</v>
          </cell>
          <cell r="D43" t="str">
            <v>ARGAMASSA IMPERMEABILIZANTE DE CIMENTO E AREIA (REBOCO IMPERMEÁVEL) - TRAÇO 1:3, ESPESSURA DE 20MM</v>
          </cell>
          <cell r="E43" t="str">
            <v>M2</v>
          </cell>
        </row>
        <row r="44">
          <cell r="A44" t="str">
            <v>1.4.9.</v>
          </cell>
          <cell r="B44" t="str">
            <v>CDHU</v>
          </cell>
          <cell r="C44" t="str">
            <v>11.18.040</v>
          </cell>
          <cell r="D44" t="str">
            <v>Lastro de pedra britada</v>
          </cell>
          <cell r="E44" t="str">
            <v>M3</v>
          </cell>
        </row>
        <row r="45">
          <cell r="A45" t="str">
            <v>1.4.10.</v>
          </cell>
          <cell r="B45" t="str">
            <v>SINAPI</v>
          </cell>
          <cell r="C45" t="str">
            <v>95241</v>
          </cell>
          <cell r="D45" t="str">
            <v>LASTRO DE CONCRETO MAGRO, APLICADO EM PISOS, LAJES SOBRE SOLO OU RADIERS, ESPESSURA DE 5 CM. AF_07/2016</v>
          </cell>
          <cell r="E45" t="str">
            <v>M2</v>
          </cell>
        </row>
        <row r="46">
          <cell r="A46" t="str">
            <v>1.4.11.</v>
          </cell>
          <cell r="B46" t="str">
            <v>EDIF</v>
          </cell>
          <cell r="C46" t="str">
            <v>17-60-97</v>
          </cell>
          <cell r="D46" t="str">
            <v>RETIRADA DE PORTÃO METÁLICO</v>
          </cell>
          <cell r="E46" t="str">
            <v>M2</v>
          </cell>
        </row>
        <row r="47">
          <cell r="A47" t="str">
            <v>1.4.12.</v>
          </cell>
          <cell r="B47" t="str">
            <v>CDHU</v>
          </cell>
          <cell r="C47" t="str">
            <v>34.05.300</v>
          </cell>
          <cell r="D47" t="str">
            <v>Portão de correr em grade de aço galvanizado eletrofundida, malha 65 x 132 mm, e pintura eletrostática</v>
          </cell>
          <cell r="E47" t="str">
            <v>M2</v>
          </cell>
        </row>
        <row r="48">
          <cell r="A48" t="str">
            <v>1.4.13.</v>
          </cell>
          <cell r="B48" t="str">
            <v>EDIF</v>
          </cell>
          <cell r="C48" t="str">
            <v>03-40-22</v>
          </cell>
          <cell r="D48" t="str">
            <v>TRATAMENTO DE ARMADURA COM APLICAÇÃO DE PRODUTO INIBIDOR OXIDANTE</v>
          </cell>
          <cell r="E48" t="str">
            <v>M</v>
          </cell>
        </row>
        <row r="49">
          <cell r="A49" t="str">
            <v>1.4.14.</v>
          </cell>
          <cell r="B49" t="str">
            <v>EDIF</v>
          </cell>
          <cell r="C49" t="str">
            <v>15-80-34</v>
          </cell>
          <cell r="D49" t="str">
            <v>ESMALTE SINTÉTICO - REPINTURA DE ESQUADRIAS METÁLICAS</v>
          </cell>
          <cell r="E49" t="str">
            <v>M2</v>
          </cell>
        </row>
        <row r="50">
          <cell r="A50" t="str">
            <v>1.5.</v>
          </cell>
          <cell r="B50" t="str">
            <v>SINAPI</v>
          </cell>
          <cell r="D50" t="str">
            <v>SERVIÇOS GERAIS</v>
          </cell>
          <cell r="E50" t="str">
            <v>-</v>
          </cell>
        </row>
        <row r="51">
          <cell r="A51" t="str">
            <v>1.5.1.</v>
          </cell>
          <cell r="B51" t="str">
            <v>SINAPI</v>
          </cell>
          <cell r="C51" t="str">
            <v>97622</v>
          </cell>
          <cell r="D51" t="str">
            <v>DEMOLIÇÃO DE ALVENARIA DE BLOCO FURADO, DE FORMA MANUAL, SEM REAPROVEITAMENTO. AF_12/2017</v>
          </cell>
          <cell r="E51" t="str">
            <v>M3</v>
          </cell>
        </row>
        <row r="52">
          <cell r="A52" t="str">
            <v>1.5.2.</v>
          </cell>
          <cell r="B52" t="str">
            <v>EDIF</v>
          </cell>
          <cell r="C52" t="str">
            <v>06-50-25</v>
          </cell>
          <cell r="D52" t="str">
            <v>DEMOLIÇÃO DE TELHAS EM GERAL, EXCLUSIVE TELHAS DE BARRO COZIDO E VIDRO</v>
          </cell>
          <cell r="E52" t="str">
            <v>M2</v>
          </cell>
        </row>
        <row r="53">
          <cell r="A53" t="str">
            <v>1.5.3.</v>
          </cell>
          <cell r="B53" t="str">
            <v>SINAPI-I</v>
          </cell>
          <cell r="C53" t="str">
            <v>4301</v>
          </cell>
          <cell r="D53" t="str">
            <v>PARAFUSO ZINCADO ROSCA SOBERBA, CABECA SEXTAVADA, 5/16 " X 85 MM, PARA FIXACAO DE TELHA EM MADEIRA</v>
          </cell>
          <cell r="E53" t="str">
            <v>UN</v>
          </cell>
        </row>
        <row r="54">
          <cell r="A54" t="str">
            <v>1.5.4.</v>
          </cell>
          <cell r="B54" t="str">
            <v>EDIF</v>
          </cell>
          <cell r="C54" t="str">
            <v>06-02-48</v>
          </cell>
          <cell r="D54" t="str">
            <v>TELHA ONDULADA EM AÇO GALVANIZADO E=0,5MM, REVESTIMENTO B, H=17,5MM COM PINTURA ELETROLÍTICA COR BRANCA 2 FACES</v>
          </cell>
          <cell r="E54" t="str">
            <v>M2</v>
          </cell>
        </row>
        <row r="55">
          <cell r="A55" t="str">
            <v>1.5.5.</v>
          </cell>
          <cell r="B55" t="str">
            <v>EDIF</v>
          </cell>
          <cell r="C55" t="str">
            <v>17-01-40</v>
          </cell>
          <cell r="D55" t="str">
            <v>PP.15/19 - PORTÃO EM FERRO PERFILADO COM CHAPA, 1 FOLHA</v>
          </cell>
          <cell r="E55" t="str">
            <v>M2</v>
          </cell>
        </row>
        <row r="56">
          <cell r="A56" t="str">
            <v>1.5.6.</v>
          </cell>
          <cell r="B56" t="str">
            <v>EDIF</v>
          </cell>
          <cell r="C56" t="str">
            <v>17-60-94</v>
          </cell>
          <cell r="D56" t="str">
            <v>RETIRADA DE PORTÃO DE FERRO PERFILADO TIPO PQ (GP5/GPM1)</v>
          </cell>
          <cell r="E56" t="str">
            <v>M2</v>
          </cell>
        </row>
        <row r="57">
          <cell r="A57" t="str">
            <v>1.5.7.</v>
          </cell>
          <cell r="B57" t="str">
            <v>SINAPI</v>
          </cell>
          <cell r="C57" t="str">
            <v>100740</v>
          </cell>
          <cell r="D57" t="str">
            <v>PINTURA COM TINTA ALQUÍDICA DE ACABAMENTO (ESMALTE SINTÉTICO ACETINADO) APLICADA A ROLO OU PINCEL SOBRE PERFIL METÁLICO EXECUTADO EM FÁBRICA (POR DEMÃO). AF_01/2020</v>
          </cell>
          <cell r="E57" t="str">
            <v>M2</v>
          </cell>
        </row>
        <row r="58">
          <cell r="A58" t="str">
            <v>1.5.8.</v>
          </cell>
          <cell r="B58" t="str">
            <v>SINAPI-I</v>
          </cell>
          <cell r="C58" t="str">
            <v>41613</v>
          </cell>
          <cell r="D58" t="str">
            <v>TAMPA DE CONCRETO ARMADO PARA FOSSA, D = *0,90* M, E = 0,05 M</v>
          </cell>
          <cell r="E58" t="str">
            <v>UN</v>
          </cell>
        </row>
        <row r="59">
          <cell r="A59" t="str">
            <v>1.5.9.</v>
          </cell>
          <cell r="B59" t="str">
            <v>EDIF</v>
          </cell>
          <cell r="C59" t="str">
            <v>10-60-33</v>
          </cell>
          <cell r="D59" t="str">
            <v>RETIRADA DE CONDUTORES APARENTES</v>
          </cell>
          <cell r="E59" t="str">
            <v>M</v>
          </cell>
        </row>
        <row r="60">
          <cell r="A60" t="str">
            <v>1.5.10.</v>
          </cell>
          <cell r="B60" t="str">
            <v>EDIF</v>
          </cell>
          <cell r="C60" t="str">
            <v>10-60-32</v>
          </cell>
          <cell r="D60" t="str">
            <v>RETIRADA DE CALHAS, RUFOS OU RINCÕES EM CHAPA METÁLICA</v>
          </cell>
          <cell r="E60" t="str">
            <v>M</v>
          </cell>
        </row>
        <row r="61">
          <cell r="A61" t="str">
            <v>1.5.11.</v>
          </cell>
          <cell r="B61" t="str">
            <v>CDHU</v>
          </cell>
          <cell r="C61" t="str">
            <v>32.17.030</v>
          </cell>
          <cell r="D61" t="str">
            <v>Impermeabilização em argamassa polimérica para umidade e água de percolação</v>
          </cell>
          <cell r="E61" t="str">
            <v>M2</v>
          </cell>
        </row>
        <row r="62">
          <cell r="A62" t="str">
            <v>1.6.</v>
          </cell>
          <cell r="B62" t="str">
            <v>SINAPI</v>
          </cell>
          <cell r="D62" t="str">
            <v>COBERTURA</v>
          </cell>
          <cell r="E62" t="str">
            <v>-</v>
          </cell>
        </row>
        <row r="63">
          <cell r="A63" t="str">
            <v>1.6.1.</v>
          </cell>
          <cell r="B63" t="str">
            <v>EDIF</v>
          </cell>
          <cell r="C63" t="str">
            <v>06-02-48</v>
          </cell>
          <cell r="D63" t="str">
            <v>TELHA ONDULADA EM AÇO GALVANIZADO E=0,5MM, REVESTIMENTO B, H=17,5MM COM PINTURA ELETROLÍTICA COR BRANCA 2 FACES</v>
          </cell>
          <cell r="E63" t="str">
            <v>M2</v>
          </cell>
        </row>
        <row r="64">
          <cell r="A64" t="str">
            <v>1.6.2.</v>
          </cell>
          <cell r="B64" t="str">
            <v>SINAPI</v>
          </cell>
          <cell r="C64" t="str">
            <v>100763</v>
          </cell>
          <cell r="D64" t="str">
            <v>VIGA METÁLICA EM PERFIL LAMINADO OU SOLDADO EM AÇO ESTRUTURAL, COM CONEXÕES PARAFUSADAS, INCLUSOS MÃO DE OBRA, TRANSPORTE E IÇAMENTO UTILIZANDO GUINDASTE - FORNECIMENTO E INSTALAÇÃO. AF_01/2020_P</v>
          </cell>
          <cell r="E64" t="str">
            <v>KG</v>
          </cell>
        </row>
        <row r="65">
          <cell r="A65" t="str">
            <v>1.6.3.</v>
          </cell>
          <cell r="B65" t="str">
            <v>EDIF</v>
          </cell>
          <cell r="C65" t="str">
            <v>10-11-33</v>
          </cell>
          <cell r="D65" t="str">
            <v>RUFO EM CHAPA DE AÇO GALVANIZADO N.24 - DESENVOLVIMENTO 50CM</v>
          </cell>
          <cell r="E65" t="str">
            <v>M</v>
          </cell>
        </row>
        <row r="66">
          <cell r="A66" t="str">
            <v>1.6.4.</v>
          </cell>
          <cell r="B66" t="str">
            <v>EDIF</v>
          </cell>
          <cell r="C66" t="str">
            <v>06-02-91</v>
          </cell>
          <cell r="D66" t="str">
            <v>CUMEEIRA DE ALUMÍNIO, PERFIL TRAPEZOIDAL - NORMAL - E=0,8MM</v>
          </cell>
          <cell r="E66" t="str">
            <v>M</v>
          </cell>
        </row>
        <row r="67">
          <cell r="A67" t="str">
            <v>1.7.</v>
          </cell>
          <cell r="B67" t="str">
            <v>SINAPI</v>
          </cell>
          <cell r="D67" t="str">
            <v>CENTRO DE MEDIÇÃO DE ENERGIA/ÁGUA</v>
          </cell>
          <cell r="E67" t="str">
            <v>-</v>
          </cell>
        </row>
        <row r="68">
          <cell r="A68" t="str">
            <v>1.7.1.</v>
          </cell>
          <cell r="B68" t="str">
            <v>SINAPI</v>
          </cell>
          <cell r="C68" t="str">
            <v>92988</v>
          </cell>
          <cell r="D68" t="str">
            <v>CABO DE COBRE FLEXÍVEL ISOLADO, 50 MM², ANTI-CHAMA 0,6/1,0 KV, PARA REDE ENTERRADA DE DISTRIBUIÇÃO DE ENERGIA ELÉTRICA - FORNECIMENTO E INSTALAÇÃO. AF_12/2021</v>
          </cell>
          <cell r="E68" t="str">
            <v>M</v>
          </cell>
        </row>
        <row r="69">
          <cell r="A69" t="str">
            <v>1.7.2.</v>
          </cell>
          <cell r="B69" t="str">
            <v>SINAPI</v>
          </cell>
          <cell r="C69" t="str">
            <v>92986</v>
          </cell>
          <cell r="D69" t="str">
            <v>CABO DE COBRE FLEXÍVEL ISOLADO, 35 MM², ANTI-CHAMA 0,6/1,0 KV, PARA REDE ENTERRADA DE DISTRIBUIÇÃO DE ENERGIA ELÉTRICA - FORNECIMENTO E INSTALAÇÃO. AF_12/2021</v>
          </cell>
          <cell r="E69" t="str">
            <v>M</v>
          </cell>
        </row>
        <row r="70">
          <cell r="A70" t="str">
            <v>1.7.3.</v>
          </cell>
          <cell r="B70" t="str">
            <v>EDIF</v>
          </cell>
          <cell r="C70" t="str">
            <v>09-08-29</v>
          </cell>
          <cell r="D70" t="str">
            <v>MINI DISJUNTOR - TIPO EUROPEU (IEC) - BIPOLAR 125A</v>
          </cell>
          <cell r="E70" t="str">
            <v>UN</v>
          </cell>
        </row>
        <row r="71">
          <cell r="A71" t="str">
            <v>1.7.4.</v>
          </cell>
          <cell r="B71" t="str">
            <v>EDIF</v>
          </cell>
          <cell r="C71" t="str">
            <v>08-02-74</v>
          </cell>
          <cell r="D71" t="str">
            <v>EP.06 - GRADE DE PROTEÇÃO EM FERRO REDONDO</v>
          </cell>
          <cell r="E71" t="str">
            <v>M2</v>
          </cell>
        </row>
        <row r="72">
          <cell r="A72" t="str">
            <v>1.7.5.</v>
          </cell>
          <cell r="B72" t="str">
            <v>EDIF</v>
          </cell>
          <cell r="C72" t="str">
            <v>07-02-40</v>
          </cell>
          <cell r="D72" t="str">
            <v>CONJUNTO DE FECHADURA TIPO TETRA - SOMENTE TRANCA</v>
          </cell>
          <cell r="E72" t="str">
            <v>CJ</v>
          </cell>
        </row>
        <row r="73">
          <cell r="A73" t="str">
            <v>1.7.6.</v>
          </cell>
          <cell r="B73" t="str">
            <v>SINAPI</v>
          </cell>
          <cell r="C73" t="str">
            <v>100723</v>
          </cell>
          <cell r="D73" t="str">
            <v>PINTURA COM TINTA ALQUÍDICA DE FUNDO E ACABAMENTO (ESMALTE SINTÉTICO GRAFITE) PULVERIZADA SOBRE PERFIL METÁLICO EXECUTADO EM FÁBRICA (POR DEMÃO). AF_01/2020_P</v>
          </cell>
          <cell r="E73" t="str">
            <v>M2</v>
          </cell>
        </row>
        <row r="74">
          <cell r="A74" t="str">
            <v>1.8.</v>
          </cell>
          <cell r="B74" t="str">
            <v>SINAPI</v>
          </cell>
          <cell r="D74" t="str">
            <v>ILUMINAÇÃO EXTERNA</v>
          </cell>
          <cell r="E74" t="str">
            <v>-</v>
          </cell>
        </row>
        <row r="75">
          <cell r="A75" t="str">
            <v>1.8.1.</v>
          </cell>
          <cell r="B75" t="str">
            <v>CDHU</v>
          </cell>
          <cell r="C75" t="str">
            <v>38.01.040</v>
          </cell>
          <cell r="D75" t="str">
            <v>Eletroduto de PVC rígido roscável de 3/4´ - com acessórios</v>
          </cell>
          <cell r="E75" t="str">
            <v>M</v>
          </cell>
        </row>
        <row r="76">
          <cell r="A76" t="str">
            <v>1.8.2.</v>
          </cell>
          <cell r="B76" t="str">
            <v>SINAPI</v>
          </cell>
          <cell r="C76" t="str">
            <v>91929</v>
          </cell>
          <cell r="D76" t="str">
            <v>CABO DE COBRE FLEXÍVEL ISOLADO, 4 MM², ANTI-CHAMA 0,6/1,0 KV, PARA CIRCUITOS TERMINAIS - FORNECIMENTO E INSTALAÇÃO. AF_12/2015</v>
          </cell>
          <cell r="E76" t="str">
            <v>M</v>
          </cell>
        </row>
        <row r="77">
          <cell r="A77" t="str">
            <v>1.8.3.</v>
          </cell>
          <cell r="B77" t="str">
            <v>SINAPI</v>
          </cell>
          <cell r="C77" t="str">
            <v>97600</v>
          </cell>
          <cell r="D77" t="str">
            <v>REFLETOR EM ALUMÍNIO, DE SUPORTE E ALÇA, COM 1 LÂMPADA VAPOR DE MERCÚRIO DE 125 W, COM REATOR ALTO FATOR DE POTÊNCIA - FORNECIMENTO E INSTALAÇÃO. AF_02/2020</v>
          </cell>
          <cell r="E77" t="str">
            <v>UN</v>
          </cell>
        </row>
        <row r="78">
          <cell r="A78" t="str">
            <v>1.8.4.</v>
          </cell>
          <cell r="B78" t="str">
            <v>EDIF</v>
          </cell>
          <cell r="C78" t="str">
            <v>09-83-51</v>
          </cell>
          <cell r="D78" t="str">
            <v>FOTOCELULA SOLAR-RELÊ FOTOELÉTRICO CAPACIDADE - 1000W</v>
          </cell>
          <cell r="E78" t="str">
            <v>UN</v>
          </cell>
        </row>
        <row r="79">
          <cell r="A79" t="str">
            <v>1.8.5.</v>
          </cell>
          <cell r="B79" t="str">
            <v>SINAPI</v>
          </cell>
          <cell r="C79" t="str">
            <v>93666</v>
          </cell>
          <cell r="D79" t="str">
            <v>DISJUNTOR BIPOLAR TIPO DIN, CORRENTE NOMINAL DE 50A - FORNECIMENTO E INSTALAÇÃO. AF_10/2020</v>
          </cell>
          <cell r="E79" t="str">
            <v>UN</v>
          </cell>
        </row>
        <row r="80">
          <cell r="A80" t="str">
            <v>1.9.</v>
          </cell>
          <cell r="B80" t="str">
            <v>SINAPI</v>
          </cell>
          <cell r="D80" t="str">
            <v>FARMÁCIA</v>
          </cell>
          <cell r="E80" t="str">
            <v>-</v>
          </cell>
        </row>
        <row r="81">
          <cell r="A81" t="str">
            <v>1.9.1.</v>
          </cell>
          <cell r="B81" t="str">
            <v>SINAPI</v>
          </cell>
          <cell r="C81" t="str">
            <v>97622</v>
          </cell>
          <cell r="D81" t="str">
            <v>DEMOLIÇÃO DE ALVENARIA DE BLOCO FURADO, DE FORMA MANUAL, SEM REAPROVEITAMENTO. AF_12/2017</v>
          </cell>
          <cell r="E81" t="str">
            <v>M3</v>
          </cell>
        </row>
        <row r="82">
          <cell r="A82" t="str">
            <v>1.9.2.</v>
          </cell>
          <cell r="B82" t="str">
            <v>EDIF</v>
          </cell>
          <cell r="C82" t="str">
            <v>01-03-03</v>
          </cell>
          <cell r="D82" t="str">
            <v>CORTE E CARREGAMENTO PARA BOTA-FORA, INCLUSIVE TRANSPORTE ATÉ 1KM</v>
          </cell>
          <cell r="E82" t="str">
            <v>M3</v>
          </cell>
        </row>
        <row r="83">
          <cell r="A83" t="str">
            <v>1.9.3.</v>
          </cell>
          <cell r="B83" t="str">
            <v>SINAPI</v>
          </cell>
          <cell r="C83" t="str">
            <v>97914</v>
          </cell>
          <cell r="D83" t="str">
            <v>TRANSPORTE COM CAMINHÃO BASCULANTE DE 6 M³, EM VIA URBANA PAVIMENTADA, DMT ATÉ 30 KM (UNIDADE: M3XKM). AF_07/2020</v>
          </cell>
          <cell r="E83" t="str">
            <v>M3XKM</v>
          </cell>
        </row>
        <row r="84">
          <cell r="A84" t="str">
            <v>1.9.4.</v>
          </cell>
          <cell r="B84" t="str">
            <v>CDHU</v>
          </cell>
          <cell r="C84" t="str">
            <v>14.11.271</v>
          </cell>
          <cell r="D84" t="str">
            <v>Alvenaria de bloco de concreto estrutural 19 x 19 x 39 cm - classe A</v>
          </cell>
          <cell r="E84" t="str">
            <v>M2</v>
          </cell>
        </row>
        <row r="85">
          <cell r="A85" t="str">
            <v>1.9.5.</v>
          </cell>
          <cell r="B85" t="str">
            <v>EDIF</v>
          </cell>
          <cell r="C85" t="str">
            <v>11-01-01</v>
          </cell>
          <cell r="D85" t="str">
            <v>CHAPISCO COMUM - ARGAMASSA DE CIMENTO E AREIA 1:3</v>
          </cell>
          <cell r="E85" t="str">
            <v>M2</v>
          </cell>
        </row>
        <row r="86">
          <cell r="A86" t="str">
            <v>1.9.6.</v>
          </cell>
          <cell r="B86" t="str">
            <v>EDIF</v>
          </cell>
          <cell r="C86" t="str">
            <v>11-01-08</v>
          </cell>
          <cell r="D86" t="str">
            <v>EMBOÇO - ARGAMASSA MISTA DE CIMENTO, CAL E AREIA 1:4/12</v>
          </cell>
          <cell r="E86" t="str">
            <v>M2</v>
          </cell>
        </row>
        <row r="87">
          <cell r="A87" t="str">
            <v>1.9.7.</v>
          </cell>
          <cell r="B87" t="str">
            <v>EDIF</v>
          </cell>
          <cell r="C87" t="str">
            <v>05-01-01</v>
          </cell>
          <cell r="D87" t="str">
            <v>ARGAMASSA IMPERMEABILIZANTE DE CIMENTO E AREIA (REBOCO IMPERMEÁVEL) - TRAÇO 1:3, ESPESSURA DE 20MM</v>
          </cell>
          <cell r="E87" t="str">
            <v>M2</v>
          </cell>
        </row>
        <row r="88">
          <cell r="A88" t="str">
            <v>1.9.8.</v>
          </cell>
          <cell r="B88" t="str">
            <v>SINAPI-I</v>
          </cell>
          <cell r="C88" t="str">
            <v>11795</v>
          </cell>
          <cell r="D88" t="str">
            <v>GRANITO PARA BANCADA, POLIDO, TIPO ANDORINHA/ QUARTZ/ CASTELO/ CORUMBA OU OUTROS EQUIVALENTES DA REGIAO, E=  *2,5* CM</v>
          </cell>
          <cell r="E88" t="str">
            <v>M2</v>
          </cell>
        </row>
        <row r="89">
          <cell r="A89" t="str">
            <v>1.9.9.</v>
          </cell>
          <cell r="B89" t="str">
            <v>SINAPI-I</v>
          </cell>
          <cell r="C89" t="str">
            <v>39484</v>
          </cell>
          <cell r="D89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89" t="str">
            <v>UN</v>
          </cell>
        </row>
        <row r="90">
          <cell r="A90" t="str">
            <v>1.9.10.</v>
          </cell>
          <cell r="B90" t="str">
            <v>CDHU</v>
          </cell>
          <cell r="C90" t="str">
            <v>25.01.530</v>
          </cell>
          <cell r="D90" t="str">
            <v>Caixilho em alumínio anodizado de correr, sob medida - bronze/preto</v>
          </cell>
          <cell r="E90" t="str">
            <v>M2</v>
          </cell>
        </row>
        <row r="91">
          <cell r="A91" t="str">
            <v>1.9.11.</v>
          </cell>
          <cell r="B91" t="str">
            <v>EDIF</v>
          </cell>
          <cell r="C91" t="str">
            <v>08-02-13</v>
          </cell>
          <cell r="D91" t="str">
            <v>CP.13/22/23 - CAIXILHO EM FERRO PERFILADO - BASCULANTE</v>
          </cell>
          <cell r="E91" t="str">
            <v>M2</v>
          </cell>
        </row>
        <row r="92">
          <cell r="A92" t="str">
            <v>1.9.12.</v>
          </cell>
          <cell r="B92" t="str">
            <v>EDIF</v>
          </cell>
          <cell r="C92" t="str">
            <v>08-02-74</v>
          </cell>
          <cell r="D92" t="str">
            <v>EP.06 - GRADE DE PROTEÇÃO EM FERRO REDONDO</v>
          </cell>
          <cell r="E92" t="str">
            <v>M2</v>
          </cell>
        </row>
        <row r="93">
          <cell r="A93" t="str">
            <v>1.9.13.</v>
          </cell>
          <cell r="B93" t="str">
            <v>CDHU</v>
          </cell>
          <cell r="C93" t="str">
            <v>32.06.231</v>
          </cell>
          <cell r="D93" t="str">
            <v>Película de controle solar refletiva na cor prata, para aplicação em vidros</v>
          </cell>
          <cell r="E93" t="str">
            <v>M2</v>
          </cell>
        </row>
        <row r="94">
          <cell r="A94" t="str">
            <v>1.9.14.</v>
          </cell>
          <cell r="B94" t="str">
            <v>EDIF</v>
          </cell>
          <cell r="C94" t="str">
            <v>09-07-01</v>
          </cell>
          <cell r="D94" t="str">
            <v>PONTO COM INTERRUPTOR SIMPLES - 1 TECLA, EM CAIXA 4"X2"</v>
          </cell>
          <cell r="E94" t="str">
            <v>UN</v>
          </cell>
        </row>
        <row r="95">
          <cell r="A95" t="str">
            <v>1.9.15.</v>
          </cell>
          <cell r="B95" t="str">
            <v>EDIF</v>
          </cell>
          <cell r="C95" t="str">
            <v>09-07-61</v>
          </cell>
          <cell r="D95" t="str">
            <v>PONTO COM TOMADA SIMPLES 110/220V - EM CONDULETE 3/4"</v>
          </cell>
          <cell r="E95" t="str">
            <v>UN</v>
          </cell>
        </row>
        <row r="96">
          <cell r="A96" t="str">
            <v>1.9.16.</v>
          </cell>
          <cell r="B96" t="str">
            <v>EDIF</v>
          </cell>
          <cell r="C96" t="str">
            <v>09-07-95</v>
          </cell>
          <cell r="D96" t="str">
            <v>PONTO DE LUZ - CONDULETE 3/4"</v>
          </cell>
          <cell r="E96" t="str">
            <v>UN</v>
          </cell>
        </row>
        <row r="97">
          <cell r="A97" t="str">
            <v>1.9.17.</v>
          </cell>
          <cell r="B97" t="str">
            <v>CDHU</v>
          </cell>
          <cell r="C97" t="str">
            <v>38.01.040</v>
          </cell>
          <cell r="D97" t="str">
            <v>Eletroduto de PVC rígido roscável de 3/4´ - com acessórios</v>
          </cell>
          <cell r="E97" t="str">
            <v>M</v>
          </cell>
        </row>
        <row r="98">
          <cell r="A98" t="str">
            <v>1.9.18.</v>
          </cell>
          <cell r="B98" t="str">
            <v>SINAPI</v>
          </cell>
          <cell r="C98" t="str">
            <v>91929</v>
          </cell>
          <cell r="D98" t="str">
            <v>CABO DE COBRE FLEXÍVEL ISOLADO, 4 MM², ANTI-CHAMA 0,6/1,0 KV, PARA CIRCUITOS TERMINAIS - FORNECIMENTO E INSTALAÇÃO. AF_12/2015</v>
          </cell>
          <cell r="E98" t="str">
            <v>M</v>
          </cell>
        </row>
        <row r="99">
          <cell r="A99" t="str">
            <v>1.9.19.</v>
          </cell>
          <cell r="B99" t="str">
            <v>SINAPI</v>
          </cell>
          <cell r="C99" t="str">
            <v>91927</v>
          </cell>
          <cell r="D99" t="str">
            <v>CABO DE COBRE FLEXÍVEL ISOLADO, 2,5 MM², ANTI-CHAMA 0,6/1,0 KV, PARA CIRCUITOS TERMINAIS - FORNECIMENTO E INSTALAÇÃO. AF_12/2015</v>
          </cell>
          <cell r="E99" t="str">
            <v>M</v>
          </cell>
        </row>
        <row r="100">
          <cell r="A100" t="str">
            <v>1.9.20.</v>
          </cell>
          <cell r="B100" t="str">
            <v>SINAPI</v>
          </cell>
          <cell r="C100" t="str">
            <v>97584</v>
          </cell>
          <cell r="D100" t="str">
            <v>LUMINÁRIA TIPO CALHA, DE SOBREPOR, COM 1 LÂMPADA TUBULAR FLUORESCENTE DE 36 W, COM REATOR DE PARTIDA RÁPIDA - FORNECIMENTO E INSTALAÇÃO. AF_02/2020</v>
          </cell>
          <cell r="E100" t="str">
            <v>UN</v>
          </cell>
        </row>
        <row r="101">
          <cell r="A101" t="str">
            <v>1.9.21.</v>
          </cell>
          <cell r="B101" t="str">
            <v>SINAPI</v>
          </cell>
          <cell r="C101" t="str">
            <v>98307</v>
          </cell>
          <cell r="D101" t="str">
            <v>TOMADA DE REDE RJ45 - FORNECIMENTO E INSTALAÇÃO. AF_11/2019</v>
          </cell>
          <cell r="E101" t="str">
            <v>UN</v>
          </cell>
        </row>
        <row r="102">
          <cell r="A102" t="str">
            <v>1.9.22.</v>
          </cell>
          <cell r="B102" t="str">
            <v>SINAPI</v>
          </cell>
          <cell r="C102" t="str">
            <v>98308</v>
          </cell>
          <cell r="D102" t="str">
            <v>TOMADA PARA TELEFONE RJ11 - FORNECIMENTO E INSTALAÇÃO. AF_11/2019</v>
          </cell>
          <cell r="E102" t="str">
            <v>UN</v>
          </cell>
        </row>
        <row r="103">
          <cell r="A103" t="str">
            <v>1.9.23.</v>
          </cell>
          <cell r="B103" t="str">
            <v>SINAPI</v>
          </cell>
          <cell r="C103" t="str">
            <v>102219</v>
          </cell>
          <cell r="D103" t="str">
            <v>PINTURA TINTA DE ACABAMENTO (PIGMENTADA) ESMALTE SINTÉTICO ACETINADO EM MADEIRA, 2 DEMÃOS. AF_01/2021</v>
          </cell>
          <cell r="E103" t="str">
            <v>M2</v>
          </cell>
        </row>
        <row r="104">
          <cell r="A104" t="str">
            <v>1.9.24.</v>
          </cell>
          <cell r="B104" t="str">
            <v>SINAPI</v>
          </cell>
          <cell r="C104" t="str">
            <v>100723</v>
          </cell>
          <cell r="D104" t="str">
            <v>PINTURA COM TINTA ALQUÍDICA DE FUNDO E ACABAMENTO (ESMALTE SINTÉTICO GRAFITE) PULVERIZADA SOBRE PERFIL METÁLICO EXECUTADO EM FÁBRICA (POR DEMÃO). AF_01/2020_P</v>
          </cell>
          <cell r="E104" t="str">
            <v>M2</v>
          </cell>
        </row>
        <row r="105">
          <cell r="A105" t="str">
            <v>1.9.25.</v>
          </cell>
          <cell r="B105" t="str">
            <v>SINAPI</v>
          </cell>
          <cell r="C105" t="str">
            <v>88264</v>
          </cell>
          <cell r="D105" t="str">
            <v>ELETRICISTA COM ENCARGOS COMPLEMENTARES</v>
          </cell>
          <cell r="E105" t="str">
            <v>H</v>
          </cell>
        </row>
        <row r="106">
          <cell r="A106" t="str">
            <v>1.9.26.</v>
          </cell>
          <cell r="B106" t="str">
            <v>SINAPI</v>
          </cell>
          <cell r="C106" t="str">
            <v>88267</v>
          </cell>
          <cell r="D106" t="str">
            <v>ENCANADOR OU BOMBEIRO HIDRÁULICO COM ENCARGOS COMPLEMENTARES</v>
          </cell>
          <cell r="E106" t="str">
            <v>H</v>
          </cell>
        </row>
        <row r="107">
          <cell r="A107" t="str">
            <v>1.9.27.</v>
          </cell>
          <cell r="B107" t="str">
            <v>CDHU</v>
          </cell>
          <cell r="C107" t="str">
            <v>32.11.270</v>
          </cell>
          <cell r="D107" t="str">
            <v>Isolamento térmico em espuma elastomérica, espessura de 9 a 12 mm, para tubulação de 1/4´ (cobre)</v>
          </cell>
          <cell r="E107" t="str">
            <v>M</v>
          </cell>
        </row>
        <row r="108">
          <cell r="A108" t="str">
            <v>1.9.28.</v>
          </cell>
          <cell r="B108" t="str">
            <v>CDHU</v>
          </cell>
          <cell r="C108" t="str">
            <v>32.11.280</v>
          </cell>
          <cell r="D108" t="str">
            <v>Isolamento térmico em espuma elastomérica, espessura de 9 a 12 mm, para tubulação de 1/2´ (cobre)</v>
          </cell>
          <cell r="E108" t="str">
            <v>M</v>
          </cell>
        </row>
        <row r="109">
          <cell r="A109" t="str">
            <v>1.9.29.</v>
          </cell>
          <cell r="B109" t="str">
            <v>SINAPI-I</v>
          </cell>
          <cell r="C109" t="str">
            <v>13388</v>
          </cell>
          <cell r="D109" t="str">
            <v>SOLDA EM BARRA DE ESTANHO-CHUMBO 50/50</v>
          </cell>
          <cell r="E109" t="str">
            <v>KG</v>
          </cell>
        </row>
        <row r="110">
          <cell r="A110" t="str">
            <v>1.9.30.</v>
          </cell>
          <cell r="B110" t="str">
            <v>SINAPI-I</v>
          </cell>
          <cell r="C110" t="str">
            <v>39897</v>
          </cell>
          <cell r="D110" t="str">
            <v>PASTA PARA SOLDA DE TUBOS E CONEXOES DE COBRE (EMBALAGEM COM 250 G)</v>
          </cell>
          <cell r="E110" t="str">
            <v>UN</v>
          </cell>
        </row>
        <row r="111">
          <cell r="A111" t="str">
            <v>1.9.31.</v>
          </cell>
          <cell r="B111" t="str">
            <v>SINAPI</v>
          </cell>
          <cell r="C111" t="str">
            <v>88317</v>
          </cell>
          <cell r="D111" t="str">
            <v>SOLDADOR COM ENCARGOS COMPLEMENTARES</v>
          </cell>
          <cell r="E111" t="str">
            <v>H</v>
          </cell>
        </row>
        <row r="112">
          <cell r="A112" t="str">
            <v>1.9.32.</v>
          </cell>
          <cell r="B112" t="str">
            <v>SINAPI-I</v>
          </cell>
          <cell r="C112" t="str">
            <v>39662</v>
          </cell>
          <cell r="D112" t="str">
            <v>TUBO DE COBRE FLEXIVEL, D = 1/4 ", E = 0,79 MM, PARA AR-CONDICIONADO/ INSTALACOES GAS RESIDENCIAIS E COMERCIAIS</v>
          </cell>
          <cell r="E112" t="str">
            <v>M</v>
          </cell>
        </row>
        <row r="113">
          <cell r="A113" t="str">
            <v>1.9.33.</v>
          </cell>
          <cell r="B113" t="str">
            <v>SINAPI-I</v>
          </cell>
          <cell r="C113" t="str">
            <v>39660</v>
          </cell>
          <cell r="D113" t="str">
            <v>TUBO DE COBRE FLEXIVEL, D = 1/2 ", E = 0,79 MM, PARA AR-CONDICIONADO/ INSTALACOES GAS RESIDENCIAIS E COMERCIAIS</v>
          </cell>
          <cell r="E113" t="str">
            <v>M</v>
          </cell>
        </row>
        <row r="114">
          <cell r="A114" t="str">
            <v>1.9.34.</v>
          </cell>
          <cell r="B114" t="str">
            <v>EDIF</v>
          </cell>
          <cell r="C114" t="str">
            <v>09-03-76</v>
          </cell>
          <cell r="D114" t="str">
            <v>CABO FLEXÍVEL PVC - 750V - 3 CONDUTORES - 2,50MM2</v>
          </cell>
          <cell r="E114" t="str">
            <v>M</v>
          </cell>
        </row>
        <row r="115">
          <cell r="A115" t="str">
            <v>1.10.</v>
          </cell>
          <cell r="B115" t="str">
            <v>SINAPI</v>
          </cell>
          <cell r="D115" t="str">
            <v>BANHEIROS - USO GERAL E PNE</v>
          </cell>
          <cell r="E115" t="str">
            <v>-</v>
          </cell>
        </row>
        <row r="116">
          <cell r="A116" t="str">
            <v>1.10.1.</v>
          </cell>
          <cell r="B116" t="str">
            <v>SINAPI</v>
          </cell>
          <cell r="C116" t="str">
            <v>97622</v>
          </cell>
          <cell r="D116" t="str">
            <v>DEMOLIÇÃO DE ALVENARIA DE BLOCO FURADO, DE FORMA MANUAL, SEM REAPROVEITAMENTO. AF_12/2017</v>
          </cell>
          <cell r="E116" t="str">
            <v>M3</v>
          </cell>
        </row>
        <row r="117">
          <cell r="A117" t="str">
            <v>1.10.2.</v>
          </cell>
          <cell r="B117" t="str">
            <v>EDIF</v>
          </cell>
          <cell r="C117" t="str">
            <v>01-03-03</v>
          </cell>
          <cell r="D117" t="str">
            <v>CORTE E CARREGAMENTO PARA BOTA-FORA, INCLUSIVE TRANSPORTE ATÉ 1KM</v>
          </cell>
          <cell r="E117" t="str">
            <v>M3</v>
          </cell>
        </row>
        <row r="118">
          <cell r="A118" t="str">
            <v>1.10.3.</v>
          </cell>
          <cell r="B118" t="str">
            <v>SINAPI</v>
          </cell>
          <cell r="C118" t="str">
            <v>97914</v>
          </cell>
          <cell r="D118" t="str">
            <v>TRANSPORTE COM CAMINHÃO BASCULANTE DE 6 M³, EM VIA URBANA PAVIMENTADA, DMT ATÉ 30 KM (UNIDADE: M3XKM). AF_07/2020</v>
          </cell>
          <cell r="E118" t="str">
            <v>M3XKM</v>
          </cell>
        </row>
        <row r="119">
          <cell r="A119" t="str">
            <v>1.10.4.</v>
          </cell>
          <cell r="B119" t="str">
            <v>EDIF</v>
          </cell>
          <cell r="C119" t="str">
            <v>05-03-12</v>
          </cell>
          <cell r="D119" t="str">
            <v>IMPERMEABILIZAÇÃO A BASE DE EMULSÃO ASFÁLTICA - ESTRUTURADA COM TECIDO POLIÉSTER - 2 CAMADAS DE ESTRUTURANTE</v>
          </cell>
          <cell r="E119" t="str">
            <v>M2</v>
          </cell>
        </row>
        <row r="120">
          <cell r="A120" t="str">
            <v>1.10.5.</v>
          </cell>
          <cell r="B120" t="str">
            <v>CDHU</v>
          </cell>
          <cell r="C120" t="str">
            <v>14.11.271</v>
          </cell>
          <cell r="D120" t="str">
            <v>Alvenaria de bloco de concreto estrutural 19 x 19 x 39 cm - classe A</v>
          </cell>
          <cell r="E120" t="str">
            <v>M2</v>
          </cell>
        </row>
        <row r="121">
          <cell r="A121" t="str">
            <v>1.10.6.</v>
          </cell>
          <cell r="B121" t="str">
            <v>EDIF</v>
          </cell>
          <cell r="C121" t="str">
            <v>10-60-35</v>
          </cell>
          <cell r="D121" t="str">
            <v>RETIRADA DE APARELHOS SANITÁRIOS, INCLUSIVE ACESSÓRIOS</v>
          </cell>
          <cell r="E121" t="str">
            <v>UN</v>
          </cell>
        </row>
        <row r="122">
          <cell r="A122" t="str">
            <v>1.10.7.</v>
          </cell>
          <cell r="B122" t="str">
            <v>EDIF</v>
          </cell>
          <cell r="C122" t="str">
            <v>07-60-01</v>
          </cell>
          <cell r="D122" t="str">
            <v>RETIRADA DE FOLHAS DE PORTA DE PASSAGEM OU JANELA</v>
          </cell>
          <cell r="E122" t="str">
            <v>UN</v>
          </cell>
        </row>
        <row r="123">
          <cell r="A123" t="str">
            <v>1.10.8.</v>
          </cell>
          <cell r="B123" t="str">
            <v>CDHU</v>
          </cell>
          <cell r="C123" t="str">
            <v>43.05.030</v>
          </cell>
          <cell r="D123" t="str">
            <v>Exaustor elétrico em plástico, vazão de 150 a 190m³/h</v>
          </cell>
          <cell r="E123" t="str">
            <v>UN</v>
          </cell>
        </row>
        <row r="124">
          <cell r="A124" t="str">
            <v>1.10.9.</v>
          </cell>
          <cell r="B124" t="str">
            <v>CDHU</v>
          </cell>
          <cell r="C124" t="str">
            <v>61.10.310</v>
          </cell>
          <cell r="D124" t="str">
            <v>Duto flexível aluminizado, seção circular de 15cm (6")</v>
          </cell>
          <cell r="E124" t="str">
            <v>M</v>
          </cell>
        </row>
        <row r="125">
          <cell r="A125" t="str">
            <v>1.10.10.</v>
          </cell>
          <cell r="B125" t="str">
            <v>EDIF</v>
          </cell>
          <cell r="C125" t="str">
            <v>12-01-45</v>
          </cell>
          <cell r="D125" t="str">
            <v>FORRO EM RÉGUA DE PVC 200MM - INCLUSIVE PERFIS DE FIXAÇÃO E ACABAMENTO</v>
          </cell>
          <cell r="E125" t="str">
            <v>M2</v>
          </cell>
        </row>
        <row r="126">
          <cell r="A126" t="str">
            <v>1.10.11.</v>
          </cell>
          <cell r="B126" t="str">
            <v>SINAPI</v>
          </cell>
          <cell r="C126" t="str">
            <v>91785</v>
          </cell>
          <cell r="D126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126" t="str">
            <v>M</v>
          </cell>
        </row>
        <row r="127">
          <cell r="A127" t="str">
            <v>1.10.12.</v>
          </cell>
          <cell r="B127" t="str">
            <v>SINAPI</v>
          </cell>
          <cell r="C127" t="str">
            <v>91790</v>
          </cell>
          <cell r="D127" t="str">
            <v>(COMPOSIÇÃO REPRESENTATIVA) DO SERVIÇO DE INSTALAÇÃO DE TUBOS DE PVC, SÉRIE R, ÁGUA PLUVIAL, DN 100 MM (INSTALADO EM RAMAL DE ENCAMINHAMENTO, OU CONDUTORES VERTICAIS), INCLUSIVE CONEXÕES, CORTES E FIXAÇÕES, PARA PRÉDIOS. AF_10/2015</v>
          </cell>
          <cell r="E127" t="str">
            <v>M</v>
          </cell>
        </row>
        <row r="128">
          <cell r="A128" t="str">
            <v>1.10.13.</v>
          </cell>
          <cell r="B128" t="str">
            <v>SINAPI</v>
          </cell>
          <cell r="C128" t="str">
            <v>91792</v>
          </cell>
          <cell r="D128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128" t="str">
            <v>M</v>
          </cell>
        </row>
        <row r="129">
          <cell r="A129" t="str">
            <v>1.10.14.</v>
          </cell>
          <cell r="B129" t="str">
            <v>EDIF</v>
          </cell>
          <cell r="C129" t="str">
            <v>10-05-05</v>
          </cell>
          <cell r="D129" t="str">
            <v>REGISTRO DE GAVETA, METAL AMARELO - 1 1/2"</v>
          </cell>
          <cell r="E129" t="str">
            <v>UN</v>
          </cell>
        </row>
        <row r="130">
          <cell r="A130" t="str">
            <v>1.10.15.</v>
          </cell>
          <cell r="B130" t="str">
            <v>EDIF</v>
          </cell>
          <cell r="C130" t="str">
            <v>10-05-31</v>
          </cell>
          <cell r="D130" t="str">
            <v>REGISTRO DE GAVETA, METAL CROMADO - 3/4"</v>
          </cell>
          <cell r="E130" t="str">
            <v>UN</v>
          </cell>
        </row>
        <row r="131">
          <cell r="A131" t="str">
            <v>1.10.16.</v>
          </cell>
          <cell r="B131" t="str">
            <v>SINAPI</v>
          </cell>
          <cell r="C131" t="str">
            <v>91785</v>
          </cell>
          <cell r="D131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131" t="str">
            <v>M</v>
          </cell>
        </row>
        <row r="132">
          <cell r="A132" t="str">
            <v>1.10.17.</v>
          </cell>
          <cell r="B132" t="str">
            <v>EDIF</v>
          </cell>
          <cell r="C132" t="str">
            <v>11-01-01</v>
          </cell>
          <cell r="D132" t="str">
            <v>CHAPISCO COMUM - ARGAMASSA DE CIMENTO E AREIA 1:3</v>
          </cell>
          <cell r="E132" t="str">
            <v>M2</v>
          </cell>
        </row>
        <row r="133">
          <cell r="A133" t="str">
            <v>1.10.18.</v>
          </cell>
          <cell r="B133" t="str">
            <v>EDIF</v>
          </cell>
          <cell r="C133" t="str">
            <v>11-01-08</v>
          </cell>
          <cell r="D133" t="str">
            <v>EMBOÇO - ARGAMASSA MISTA DE CIMENTO, CAL E AREIA 1:4/12</v>
          </cell>
          <cell r="E133" t="str">
            <v>M2</v>
          </cell>
        </row>
        <row r="134">
          <cell r="A134" t="str">
            <v>1.10.19.</v>
          </cell>
          <cell r="B134" t="str">
            <v>EDIF</v>
          </cell>
          <cell r="C134" t="str">
            <v>05-01-01</v>
          </cell>
          <cell r="D134" t="str">
            <v>ARGAMASSA IMPERMEABILIZANTE DE CIMENTO E AREIA (REBOCO IMPERMEÁVEL) - TRAÇO 1:3, ESPESSURA DE 20MM</v>
          </cell>
          <cell r="E134" t="str">
            <v>M2</v>
          </cell>
        </row>
        <row r="135">
          <cell r="A135" t="str">
            <v>1.10.20.</v>
          </cell>
          <cell r="B135" t="str">
            <v>CDHU</v>
          </cell>
          <cell r="C135" t="str">
            <v>44.06.100</v>
          </cell>
          <cell r="D135" t="str">
            <v>Mictório coletivo em aço inoxidável</v>
          </cell>
          <cell r="E135" t="str">
            <v>M</v>
          </cell>
        </row>
        <row r="136">
          <cell r="A136" t="str">
            <v>1.10.21.</v>
          </cell>
          <cell r="B136" t="str">
            <v>SINAPI</v>
          </cell>
          <cell r="C136" t="str">
            <v>100689</v>
          </cell>
          <cell r="D136" t="str">
            <v>KIT DE PORTA DE MADEIRA FRISADA, SEMI-OCA (LEVE OU MÉDIA), PADRÃO MÉDIO, 80X210CM, ESPESSURA DE 3,5CM, ITENS INCLUSOS: DOBRADIÇAS, MONTAGEM E INSTALAÇÃO DE BATENTE, FECHADURA COM EXECUÇÃO DO FURO - FORNECIMENTO E INSTALAÇÃO. AF_12/2019</v>
          </cell>
          <cell r="E136" t="str">
            <v>UN</v>
          </cell>
        </row>
        <row r="137">
          <cell r="A137" t="str">
            <v>1.10.22.</v>
          </cell>
          <cell r="B137" t="str">
            <v>CDHU</v>
          </cell>
          <cell r="C137" t="str">
            <v>23.09.520</v>
          </cell>
          <cell r="D137" t="str">
            <v>Porta lisa com batente metálico - 60 x 160 cm</v>
          </cell>
          <cell r="E137" t="str">
            <v>UN</v>
          </cell>
        </row>
        <row r="138">
          <cell r="A138" t="str">
            <v>1.10.23.</v>
          </cell>
          <cell r="B138" t="str">
            <v>SINAPI</v>
          </cell>
          <cell r="C138" t="str">
            <v>90850</v>
          </cell>
          <cell r="D138" t="str">
            <v>KIT DE PORTA DE MADEIRA PARA PINTURA, SEMI-OCA (LEVE OU MÉDIA), PADRÃO MÉDIO, 90X210CM, ESPESSURA DE 3,5CM, ITENS INCLUSOS: DOBRADIÇAS, MONTAGEM E INSTALAÇÃO DO BATENTE, SEM FECHADURA - FORNECIMENTO E INSTALAÇÃO. AF_12/2019</v>
          </cell>
          <cell r="E138" t="str">
            <v>UN</v>
          </cell>
        </row>
        <row r="139">
          <cell r="A139" t="str">
            <v>1.10.24.</v>
          </cell>
          <cell r="B139" t="str">
            <v>CDHU</v>
          </cell>
          <cell r="C139" t="str">
            <v>14.30.010</v>
          </cell>
          <cell r="D139" t="str">
            <v>Divisória em placas de granito com espessura de 3 cm</v>
          </cell>
          <cell r="E139" t="str">
            <v>M2</v>
          </cell>
        </row>
        <row r="140">
          <cell r="A140" t="str">
            <v>1.10.25.</v>
          </cell>
          <cell r="B140" t="str">
            <v>EDIF</v>
          </cell>
          <cell r="C140" t="str">
            <v>09-07-61</v>
          </cell>
          <cell r="D140" t="str">
            <v>PONTO COM TOMADA SIMPLES 110/220V - EM CONDULETE 3/4"</v>
          </cell>
          <cell r="E140" t="str">
            <v>UN</v>
          </cell>
        </row>
        <row r="141">
          <cell r="A141" t="str">
            <v>1.10.26.</v>
          </cell>
          <cell r="B141" t="str">
            <v>EDIF</v>
          </cell>
          <cell r="C141" t="str">
            <v>09-07-01</v>
          </cell>
          <cell r="D141" t="str">
            <v>PONTO COM INTERRUPTOR SIMPLES - 1 TECLA, EM CAIXA 4"X2"</v>
          </cell>
          <cell r="E141" t="str">
            <v>UN</v>
          </cell>
        </row>
        <row r="142">
          <cell r="A142" t="str">
            <v>1.10.27.</v>
          </cell>
          <cell r="B142" t="str">
            <v>EDIF</v>
          </cell>
          <cell r="C142" t="str">
            <v>09-07-95</v>
          </cell>
          <cell r="D142" t="str">
            <v>PONTO DE LUZ - CONDULETE 3/4"</v>
          </cell>
          <cell r="E142" t="str">
            <v>UN</v>
          </cell>
        </row>
        <row r="143">
          <cell r="A143" t="str">
            <v>1.10.28.</v>
          </cell>
          <cell r="B143" t="str">
            <v>CDHU</v>
          </cell>
          <cell r="C143" t="str">
            <v>38.01.040</v>
          </cell>
          <cell r="D143" t="str">
            <v>Eletroduto de PVC rígido roscável de 3/4´ - com acessórios</v>
          </cell>
          <cell r="E143" t="str">
            <v>M</v>
          </cell>
        </row>
        <row r="144">
          <cell r="A144" t="str">
            <v>1.10.29.</v>
          </cell>
          <cell r="B144" t="str">
            <v>SINAPI</v>
          </cell>
          <cell r="C144" t="str">
            <v>91927</v>
          </cell>
          <cell r="D144" t="str">
            <v>CABO DE COBRE FLEXÍVEL ISOLADO, 2,5 MM², ANTI-CHAMA 0,6/1,0 KV, PARA CIRCUITOS TERMINAIS - FORNECIMENTO E INSTALAÇÃO. AF_12/2015</v>
          </cell>
          <cell r="E144" t="str">
            <v>M</v>
          </cell>
        </row>
        <row r="145">
          <cell r="A145" t="str">
            <v>1.10.30.</v>
          </cell>
          <cell r="B145" t="str">
            <v>EDIF</v>
          </cell>
          <cell r="C145" t="str">
            <v>09-09-53</v>
          </cell>
          <cell r="D145" t="str">
            <v>LUMINÁRIA COMERCIAL DE EMBUTIR COM DIFUSOR TRANSPARENTE OU FOSCO PARA 2 LÂMPADAS TUBULARES DE LED 18/20W - COMPLETA</v>
          </cell>
          <cell r="E145" t="str">
            <v>UN</v>
          </cell>
        </row>
        <row r="146">
          <cell r="A146" t="str">
            <v>1.10.31.</v>
          </cell>
          <cell r="B146" t="str">
            <v>EDIF</v>
          </cell>
          <cell r="C146" t="str">
            <v>10-13-03</v>
          </cell>
          <cell r="D146" t="str">
            <v>BACIA SANITÁRIA COM CAIXA ACOPLADA DE LOUÇA BRANCA</v>
          </cell>
          <cell r="E146" t="str">
            <v>UN</v>
          </cell>
        </row>
        <row r="147">
          <cell r="A147" t="str">
            <v>1.10.32.</v>
          </cell>
          <cell r="B147" t="str">
            <v>EDIF</v>
          </cell>
          <cell r="C147" t="str">
            <v>10-13-05</v>
          </cell>
          <cell r="D147" t="str">
            <v>BACIA SANITÁRIA ALTEADA PARA PORTADORES DE DEFICIÊNCIA FÍSICA</v>
          </cell>
          <cell r="E147" t="str">
            <v>UN</v>
          </cell>
        </row>
        <row r="148">
          <cell r="A148" t="str">
            <v>1.10.33.</v>
          </cell>
          <cell r="B148" t="str">
            <v>SINAPI-I</v>
          </cell>
          <cell r="C148" t="str">
            <v>6142</v>
          </cell>
          <cell r="D148" t="str">
            <v>CONJUNTO DE LIGACAO PARA BACIA SANITARIA AJUSTAVEL, EM PLASTICO BRANCO, COM TUBO, CANOPLA E ESPUDE</v>
          </cell>
          <cell r="E148" t="str">
            <v>UN</v>
          </cell>
        </row>
        <row r="149">
          <cell r="A149" t="str">
            <v>1.10.34.</v>
          </cell>
          <cell r="B149" t="str">
            <v>EDIF</v>
          </cell>
          <cell r="C149" t="str">
            <v>17-05-20</v>
          </cell>
          <cell r="D149" t="str">
            <v>BARRA DE APOIO PARA DEFICIENTES L=45 CM (BARRAS COM DIÂMETRO ENTRE 3,0 E 4,5CM)</v>
          </cell>
          <cell r="E149" t="str">
            <v>UN</v>
          </cell>
        </row>
        <row r="150">
          <cell r="A150" t="str">
            <v>1.10.35.</v>
          </cell>
          <cell r="B150" t="str">
            <v>EDIF</v>
          </cell>
          <cell r="C150" t="str">
            <v>17-05-22</v>
          </cell>
          <cell r="D150" t="str">
            <v>BARRA DE APOIO PARA DEFICIENTES L=90 CM (BARRAS COM DIÂMETRO ENTRE 3,0 E 4,5CM)</v>
          </cell>
          <cell r="E150" t="str">
            <v>UN</v>
          </cell>
        </row>
        <row r="151">
          <cell r="A151" t="str">
            <v>1.10.36.</v>
          </cell>
          <cell r="B151" t="str">
            <v>EDIF</v>
          </cell>
          <cell r="C151" t="str">
            <v>17-05-20</v>
          </cell>
          <cell r="D151" t="str">
            <v>BARRA DE APOIO PARA DEFICIENTES L=45 CM (BARRAS COM DIÂMETRO ENTRE 3,0 E 4,5CM)</v>
          </cell>
          <cell r="E151" t="str">
            <v>UN</v>
          </cell>
        </row>
        <row r="152">
          <cell r="A152" t="str">
            <v>1.10.37.</v>
          </cell>
          <cell r="B152" t="str">
            <v>CDHU</v>
          </cell>
          <cell r="C152" t="str">
            <v>44.20.280</v>
          </cell>
          <cell r="D152" t="str">
            <v>Tampa de plástico para bacia sanitária</v>
          </cell>
          <cell r="E152" t="str">
            <v>UN</v>
          </cell>
        </row>
        <row r="153">
          <cell r="A153" t="str">
            <v>1.10.38.</v>
          </cell>
          <cell r="B153" t="str">
            <v>SINAPI</v>
          </cell>
          <cell r="C153" t="str">
            <v>89709</v>
          </cell>
          <cell r="D153" t="str">
            <v>RALO SIFONADO, PVC, DN 100 X 40 MM, JUNTA SOLDÁVEL, FORNECIDO E INSTALADO EM RAMAL DE DESCARGA OU EM RAMAL DE ESGOTO SANITÁRIO. AF_12/2014</v>
          </cell>
          <cell r="E153" t="str">
            <v>UN</v>
          </cell>
        </row>
        <row r="154">
          <cell r="A154" t="str">
            <v>1.10.39.</v>
          </cell>
          <cell r="B154" t="str">
            <v>EDIF</v>
          </cell>
          <cell r="C154" t="str">
            <v>10-60-26</v>
          </cell>
          <cell r="D154" t="str">
            <v>RETIRADA DE CAIXAS SIFONADAS OU RALOS</v>
          </cell>
          <cell r="E154" t="str">
            <v>UN</v>
          </cell>
        </row>
        <row r="155">
          <cell r="A155" t="str">
            <v>1.10.40.</v>
          </cell>
          <cell r="B155" t="str">
            <v>EDIF</v>
          </cell>
          <cell r="C155" t="str">
            <v>10-13-16</v>
          </cell>
          <cell r="D155" t="str">
            <v>LAVATÓRIO OVAL DE EMBUTIR, LOUÇA BRANCA - EXCLUSIVE TORNEIRA</v>
          </cell>
          <cell r="E155" t="str">
            <v>UN</v>
          </cell>
        </row>
        <row r="156">
          <cell r="A156" t="str">
            <v>1.10.41.</v>
          </cell>
          <cell r="B156" t="str">
            <v>CDHU</v>
          </cell>
          <cell r="C156" t="str">
            <v>44.03.300</v>
          </cell>
          <cell r="D156" t="str">
            <v>Torneira volante tipo alavanca</v>
          </cell>
          <cell r="E156" t="str">
            <v>UN</v>
          </cell>
        </row>
        <row r="157">
          <cell r="A157" t="str">
            <v>1.10.42.</v>
          </cell>
          <cell r="B157" t="str">
            <v>SINAPI</v>
          </cell>
          <cell r="C157" t="str">
            <v>86906</v>
          </cell>
          <cell r="D157" t="str">
            <v>TORNEIRA CROMADA DE MESA, 1/2 OU 3/4, PARA LAVATÓRIO, PADRÃO POPULAR - FORNECIMENTO E INSTALAÇÃO. AF_01/2020</v>
          </cell>
          <cell r="E157" t="str">
            <v>UN</v>
          </cell>
        </row>
        <row r="158">
          <cell r="A158" t="str">
            <v>1.10.43.</v>
          </cell>
          <cell r="B158" t="str">
            <v>SINAPI-I</v>
          </cell>
          <cell r="C158" t="str">
            <v>6149</v>
          </cell>
          <cell r="D158" t="str">
            <v>SIFAO PLASTICO TIPO COPO PARA PIA OU LAVATORIO, 1 X 1.1/2 "</v>
          </cell>
          <cell r="E158" t="str">
            <v>UN</v>
          </cell>
        </row>
        <row r="159">
          <cell r="A159" t="str">
            <v>1.10.44.</v>
          </cell>
          <cell r="B159" t="str">
            <v>SINAPI</v>
          </cell>
          <cell r="C159" t="str">
            <v>102219</v>
          </cell>
          <cell r="D159" t="str">
            <v>PINTURA TINTA DE ACABAMENTO (PIGMENTADA) ESMALTE SINTÉTICO ACETINADO EM MADEIRA, 2 DEMÃOS. AF_01/2021</v>
          </cell>
          <cell r="E159" t="str">
            <v>M2</v>
          </cell>
        </row>
        <row r="160">
          <cell r="A160" t="str">
            <v>1.10.45.</v>
          </cell>
          <cell r="B160" t="str">
            <v>EDIF</v>
          </cell>
          <cell r="C160" t="str">
            <v>11-02-29</v>
          </cell>
          <cell r="D160" t="str">
            <v>AZULEJOS, JUNTA AMARRAÇÃO OU A PRUMO - ASSENTES COM ARGAMASSA COLANTE</v>
          </cell>
          <cell r="E160" t="str">
            <v>M2</v>
          </cell>
        </row>
        <row r="161">
          <cell r="A161" t="str">
            <v>1.10.46.</v>
          </cell>
          <cell r="B161" t="str">
            <v>EDIF</v>
          </cell>
          <cell r="C161" t="str">
            <v>14-01-70</v>
          </cell>
          <cell r="D161" t="str">
            <v>ESPELHO COMUM - ESPESSURA 3MM</v>
          </cell>
          <cell r="E161" t="str">
            <v>M2</v>
          </cell>
        </row>
        <row r="162">
          <cell r="A162" t="str">
            <v>1.10.47.</v>
          </cell>
          <cell r="B162" t="str">
            <v>CDHU</v>
          </cell>
          <cell r="C162" t="str">
            <v>44.03.130</v>
          </cell>
          <cell r="D162" t="str">
            <v>Saboneteira tipo dispenser, para refil de 800 ml</v>
          </cell>
          <cell r="E162" t="str">
            <v>UN</v>
          </cell>
        </row>
        <row r="163">
          <cell r="A163" t="str">
            <v>1.10.48.</v>
          </cell>
          <cell r="B163" t="str">
            <v>CDHU</v>
          </cell>
          <cell r="C163" t="str">
            <v>44.03.050</v>
          </cell>
          <cell r="D163" t="str">
            <v>Dispenser papel higiênico em ABS para rolão 300 / 600 m, com visor</v>
          </cell>
          <cell r="E163" t="str">
            <v>UN</v>
          </cell>
        </row>
        <row r="164">
          <cell r="A164" t="str">
            <v>1.10.49.</v>
          </cell>
          <cell r="B164" t="str">
            <v>CDHU</v>
          </cell>
          <cell r="C164" t="str">
            <v>44.03.180</v>
          </cell>
          <cell r="D164" t="str">
            <v>Dispenser toalheiro em ABS, para folhas</v>
          </cell>
          <cell r="E164" t="str">
            <v>UN</v>
          </cell>
        </row>
        <row r="165">
          <cell r="A165" t="str">
            <v>1.11.</v>
          </cell>
          <cell r="B165" t="str">
            <v>SINAPI</v>
          </cell>
          <cell r="D165" t="str">
            <v>SALA DA GERÊNCIA</v>
          </cell>
          <cell r="E165" t="str">
            <v>-</v>
          </cell>
        </row>
        <row r="166">
          <cell r="A166" t="str">
            <v>1.11.1.</v>
          </cell>
          <cell r="B166" t="str">
            <v>EDIF</v>
          </cell>
          <cell r="C166" t="str">
            <v>07-60-01</v>
          </cell>
          <cell r="D166" t="str">
            <v>RETIRADA DE FOLHAS DE PORTA DE PASSAGEM OU JANELA</v>
          </cell>
          <cell r="E166" t="str">
            <v>UN</v>
          </cell>
        </row>
        <row r="167">
          <cell r="A167" t="str">
            <v>1.11.2.</v>
          </cell>
          <cell r="B167" t="str">
            <v>SINAPI-I</v>
          </cell>
          <cell r="C167" t="str">
            <v>39484</v>
          </cell>
          <cell r="D167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167" t="str">
            <v>UN</v>
          </cell>
        </row>
        <row r="168">
          <cell r="A168" t="str">
            <v>1.11.3.</v>
          </cell>
          <cell r="B168" t="str">
            <v>SINAPI</v>
          </cell>
          <cell r="C168" t="str">
            <v>102219</v>
          </cell>
          <cell r="D168" t="str">
            <v>PINTURA TINTA DE ACABAMENTO (PIGMENTADA) ESMALTE SINTÉTICO ACETINADO EM MADEIRA, 2 DEMÃOS. AF_01/2021</v>
          </cell>
          <cell r="E168" t="str">
            <v>M2</v>
          </cell>
        </row>
        <row r="169">
          <cell r="A169" t="str">
            <v>1.11.4.</v>
          </cell>
          <cell r="B169" t="str">
            <v>CDHU</v>
          </cell>
          <cell r="C169" t="str">
            <v>04.11.140</v>
          </cell>
          <cell r="D169" t="str">
            <v>Retirada de sifão ou metais sanitários diversos</v>
          </cell>
          <cell r="E169" t="str">
            <v>UN</v>
          </cell>
        </row>
        <row r="170">
          <cell r="A170" t="str">
            <v>1.11.5.</v>
          </cell>
          <cell r="B170" t="str">
            <v>EDIF</v>
          </cell>
          <cell r="C170" t="str">
            <v>09-07-01</v>
          </cell>
          <cell r="D170" t="str">
            <v>PONTO COM INTERRUPTOR SIMPLES - 1 TECLA, EM CAIXA 4"X2"</v>
          </cell>
          <cell r="E170" t="str">
            <v>UN</v>
          </cell>
        </row>
        <row r="171">
          <cell r="A171" t="str">
            <v>1.11.6.</v>
          </cell>
          <cell r="B171" t="str">
            <v>EDIF</v>
          </cell>
          <cell r="C171" t="str">
            <v>09-07-61</v>
          </cell>
          <cell r="D171" t="str">
            <v>PONTO COM TOMADA SIMPLES 110/220V - EM CONDULETE 3/4"</v>
          </cell>
          <cell r="E171" t="str">
            <v>UN</v>
          </cell>
        </row>
        <row r="172">
          <cell r="A172" t="str">
            <v>1.11.7.</v>
          </cell>
          <cell r="B172" t="str">
            <v>EDIF</v>
          </cell>
          <cell r="C172" t="str">
            <v>09-07-95</v>
          </cell>
          <cell r="D172" t="str">
            <v>PONTO DE LUZ - CONDULETE 3/4"</v>
          </cell>
          <cell r="E172" t="str">
            <v>UN</v>
          </cell>
        </row>
        <row r="173">
          <cell r="A173" t="str">
            <v>1.11.8.</v>
          </cell>
          <cell r="B173" t="str">
            <v>CDHU</v>
          </cell>
          <cell r="C173" t="str">
            <v>38.01.040</v>
          </cell>
          <cell r="D173" t="str">
            <v>Eletroduto de PVC rígido roscável de 3/4´ - com acessórios</v>
          </cell>
          <cell r="E173" t="str">
            <v>M</v>
          </cell>
        </row>
        <row r="174">
          <cell r="A174" t="str">
            <v>1.11.9.</v>
          </cell>
          <cell r="B174" t="str">
            <v>SINAPI</v>
          </cell>
          <cell r="C174" t="str">
            <v>91927</v>
          </cell>
          <cell r="D174" t="str">
            <v>CABO DE COBRE FLEXÍVEL ISOLADO, 2,5 MM², ANTI-CHAMA 0,6/1,0 KV, PARA CIRCUITOS TERMINAIS - FORNECIMENTO E INSTALAÇÃO. AF_12/2015</v>
          </cell>
          <cell r="E174" t="str">
            <v>M</v>
          </cell>
        </row>
        <row r="175">
          <cell r="A175" t="str">
            <v>1.11.10.</v>
          </cell>
          <cell r="B175" t="str">
            <v>SINAPI</v>
          </cell>
          <cell r="C175" t="str">
            <v>97584</v>
          </cell>
          <cell r="D175" t="str">
            <v>LUMINÁRIA TIPO CALHA, DE SOBREPOR, COM 1 LÂMPADA TUBULAR FLUORESCENTE DE 36 W, COM REATOR DE PARTIDA RÁPIDA - FORNECIMENTO E INSTALAÇÃO. AF_02/2020</v>
          </cell>
          <cell r="E175" t="str">
            <v>UN</v>
          </cell>
        </row>
        <row r="176">
          <cell r="A176" t="str">
            <v>1.11.11.</v>
          </cell>
          <cell r="B176" t="str">
            <v>SINAPI</v>
          </cell>
          <cell r="C176" t="str">
            <v>98307</v>
          </cell>
          <cell r="D176" t="str">
            <v>TOMADA DE REDE RJ45 - FORNECIMENTO E INSTALAÇÃO. AF_11/2019</v>
          </cell>
          <cell r="E176" t="str">
            <v>UN</v>
          </cell>
        </row>
        <row r="177">
          <cell r="A177" t="str">
            <v>1.11.12.</v>
          </cell>
          <cell r="B177" t="str">
            <v>SINAPI</v>
          </cell>
          <cell r="C177" t="str">
            <v>98308</v>
          </cell>
          <cell r="D177" t="str">
            <v>TOMADA PARA TELEFONE RJ11 - FORNECIMENTO E INSTALAÇÃO. AF_11/2019</v>
          </cell>
          <cell r="E177" t="str">
            <v>UN</v>
          </cell>
        </row>
        <row r="178">
          <cell r="A178" t="str">
            <v>1.12.</v>
          </cell>
          <cell r="B178" t="str">
            <v>SINAPI</v>
          </cell>
          <cell r="D178" t="str">
            <v>CONSULTÓRIO 02</v>
          </cell>
          <cell r="E178" t="str">
            <v>-</v>
          </cell>
        </row>
        <row r="179">
          <cell r="A179" t="str">
            <v>1.12.1.</v>
          </cell>
          <cell r="B179" t="str">
            <v>EDIF</v>
          </cell>
          <cell r="C179" t="str">
            <v>10-13-08</v>
          </cell>
          <cell r="D179" t="str">
            <v>LAVATÓRIO DE LOUÇA BRANCA, SEM COLUNA, CAPACIDADE MÍNIMA 5L, EXCLUSIVE TORNEIRA</v>
          </cell>
          <cell r="E179" t="str">
            <v>UN</v>
          </cell>
        </row>
        <row r="180">
          <cell r="A180" t="str">
            <v>1.12.2.</v>
          </cell>
          <cell r="B180" t="str">
            <v>SINAPI</v>
          </cell>
          <cell r="C180" t="str">
            <v>86906</v>
          </cell>
          <cell r="D180" t="str">
            <v>TORNEIRA CROMADA DE MESA, 1/2 OU 3/4, PARA LAVATÓRIO, PADRÃO POPULAR - FORNECIMENTO E INSTALAÇÃO. AF_01/2020</v>
          </cell>
          <cell r="E180" t="str">
            <v>UN</v>
          </cell>
        </row>
        <row r="181">
          <cell r="A181" t="str">
            <v>1.12.3.</v>
          </cell>
          <cell r="B181" t="str">
            <v>CDHU</v>
          </cell>
          <cell r="C181" t="str">
            <v>03.04.020</v>
          </cell>
          <cell r="D181" t="str">
            <v>Demolição manual de revestimento cerâmico, incluindo a base</v>
          </cell>
          <cell r="E181" t="str">
            <v>M2</v>
          </cell>
        </row>
        <row r="182">
          <cell r="A182" t="str">
            <v>1.12.4.</v>
          </cell>
          <cell r="B182" t="str">
            <v>SINAPI</v>
          </cell>
          <cell r="C182" t="str">
            <v>97622</v>
          </cell>
          <cell r="D182" t="str">
            <v>DEMOLIÇÃO DE ALVENARIA DE BLOCO FURADO, DE FORMA MANUAL, SEM REAPROVEITAMENTO. AF_12/2017</v>
          </cell>
          <cell r="E182" t="str">
            <v>M3</v>
          </cell>
        </row>
        <row r="183">
          <cell r="A183" t="str">
            <v>1.12.5.</v>
          </cell>
          <cell r="B183" t="str">
            <v>EDIF</v>
          </cell>
          <cell r="C183" t="str">
            <v>01-03-03</v>
          </cell>
          <cell r="D183" t="str">
            <v>CORTE E CARREGAMENTO PARA BOTA-FORA, INCLUSIVE TRANSPORTE ATÉ 1KM</v>
          </cell>
          <cell r="E183" t="str">
            <v>M3</v>
          </cell>
        </row>
        <row r="184">
          <cell r="A184" t="str">
            <v>1.12.6.</v>
          </cell>
          <cell r="B184" t="str">
            <v>SINAPI</v>
          </cell>
          <cell r="C184" t="str">
            <v>97914</v>
          </cell>
          <cell r="D184" t="str">
            <v>TRANSPORTE COM CAMINHÃO BASCULANTE DE 6 M³, EM VIA URBANA PAVIMENTADA, DMT ATÉ 30 KM (UNIDADE: M3XKM). AF_07/2020</v>
          </cell>
          <cell r="E184" t="str">
            <v>M3XKM</v>
          </cell>
        </row>
        <row r="185">
          <cell r="A185" t="str">
            <v>1.12.7.</v>
          </cell>
          <cell r="B185" t="str">
            <v>SINAPI</v>
          </cell>
          <cell r="C185" t="str">
            <v>91785</v>
          </cell>
          <cell r="D185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185" t="str">
            <v>M</v>
          </cell>
        </row>
        <row r="186">
          <cell r="A186" t="str">
            <v>1.12.8.</v>
          </cell>
          <cell r="B186" t="str">
            <v>SINAPI-I</v>
          </cell>
          <cell r="C186" t="str">
            <v>6149</v>
          </cell>
          <cell r="D186" t="str">
            <v>SIFAO PLASTICO TIPO COPO PARA PIA OU LAVATORIO, 1 X 1.1/2 "</v>
          </cell>
          <cell r="E186" t="str">
            <v>UN</v>
          </cell>
        </row>
        <row r="187">
          <cell r="A187" t="str">
            <v>1.12.9.</v>
          </cell>
          <cell r="B187" t="str">
            <v>EDIF</v>
          </cell>
          <cell r="C187" t="str">
            <v>11-02-29</v>
          </cell>
          <cell r="D187" t="str">
            <v>AZULEJOS, JUNTA AMARRAÇÃO OU A PRUMO - ASSENTES COM ARGAMASSA COLANTE</v>
          </cell>
          <cell r="E187" t="str">
            <v>M2</v>
          </cell>
        </row>
        <row r="188">
          <cell r="A188" t="str">
            <v>1.12.10.</v>
          </cell>
          <cell r="B188" t="str">
            <v>EDIF</v>
          </cell>
          <cell r="C188" t="str">
            <v>09-07-01</v>
          </cell>
          <cell r="D188" t="str">
            <v>PONTO COM INTERRUPTOR SIMPLES - 1 TECLA, EM CAIXA 4"X2"</v>
          </cell>
          <cell r="E188" t="str">
            <v>UN</v>
          </cell>
        </row>
        <row r="189">
          <cell r="A189" t="str">
            <v>1.12.11.</v>
          </cell>
          <cell r="B189" t="str">
            <v>EDIF</v>
          </cell>
          <cell r="C189" t="str">
            <v>09-07-61</v>
          </cell>
          <cell r="D189" t="str">
            <v>PONTO COM TOMADA SIMPLES 110/220V - EM CONDULETE 3/4"</v>
          </cell>
          <cell r="E189" t="str">
            <v>UN</v>
          </cell>
        </row>
        <row r="190">
          <cell r="A190" t="str">
            <v>1.12.12.</v>
          </cell>
          <cell r="B190" t="str">
            <v>EDIF</v>
          </cell>
          <cell r="C190" t="str">
            <v>09-07-95</v>
          </cell>
          <cell r="D190" t="str">
            <v>PONTO DE LUZ - CONDULETE 3/4"</v>
          </cell>
          <cell r="E190" t="str">
            <v>UN</v>
          </cell>
        </row>
        <row r="191">
          <cell r="A191" t="str">
            <v>1.12.13.</v>
          </cell>
          <cell r="B191" t="str">
            <v>CDHU</v>
          </cell>
          <cell r="C191" t="str">
            <v>38.01.040</v>
          </cell>
          <cell r="D191" t="str">
            <v>Eletroduto de PVC rígido roscável de 3/4´ - com acessórios</v>
          </cell>
          <cell r="E191" t="str">
            <v>M</v>
          </cell>
        </row>
        <row r="192">
          <cell r="A192" t="str">
            <v>1.12.14.</v>
          </cell>
          <cell r="B192" t="str">
            <v>SINAPI</v>
          </cell>
          <cell r="C192" t="str">
            <v>91927</v>
          </cell>
          <cell r="D192" t="str">
            <v>CABO DE COBRE FLEXÍVEL ISOLADO, 2,5 MM², ANTI-CHAMA 0,6/1,0 KV, PARA CIRCUITOS TERMINAIS - FORNECIMENTO E INSTALAÇÃO. AF_12/2015</v>
          </cell>
          <cell r="E192" t="str">
            <v>M</v>
          </cell>
        </row>
        <row r="193">
          <cell r="A193" t="str">
            <v>1.12.15.</v>
          </cell>
          <cell r="B193" t="str">
            <v>SINAPI</v>
          </cell>
          <cell r="C193" t="str">
            <v>97584</v>
          </cell>
          <cell r="D193" t="str">
            <v>LUMINÁRIA TIPO CALHA, DE SOBREPOR, COM 1 LÂMPADA TUBULAR FLUORESCENTE DE 36 W, COM REATOR DE PARTIDA RÁPIDA - FORNECIMENTO E INSTALAÇÃO. AF_02/2020</v>
          </cell>
          <cell r="E193" t="str">
            <v>UN</v>
          </cell>
        </row>
        <row r="194">
          <cell r="A194" t="str">
            <v>1.12.16.</v>
          </cell>
          <cell r="B194" t="str">
            <v>SINAPI</v>
          </cell>
          <cell r="C194" t="str">
            <v>98307</v>
          </cell>
          <cell r="D194" t="str">
            <v>TOMADA DE REDE RJ45 - FORNECIMENTO E INSTALAÇÃO. AF_11/2019</v>
          </cell>
          <cell r="E194" t="str">
            <v>UN</v>
          </cell>
        </row>
        <row r="195">
          <cell r="A195" t="str">
            <v>1.12.17.</v>
          </cell>
          <cell r="B195" t="str">
            <v>SINAPI</v>
          </cell>
          <cell r="C195" t="str">
            <v>98308</v>
          </cell>
          <cell r="D195" t="str">
            <v>TOMADA PARA TELEFONE RJ11 - FORNECIMENTO E INSTALAÇÃO. AF_11/2019</v>
          </cell>
          <cell r="E195" t="str">
            <v>UN</v>
          </cell>
        </row>
        <row r="196">
          <cell r="A196" t="str">
            <v>1.12.18.</v>
          </cell>
          <cell r="B196" t="str">
            <v>EDIF</v>
          </cell>
          <cell r="C196" t="str">
            <v>07-60-01</v>
          </cell>
          <cell r="D196" t="str">
            <v>RETIRADA DE FOLHAS DE PORTA DE PASSAGEM OU JANELA</v>
          </cell>
          <cell r="E196" t="str">
            <v>UN</v>
          </cell>
        </row>
        <row r="197">
          <cell r="A197" t="str">
            <v>1.12.19.</v>
          </cell>
          <cell r="B197" t="str">
            <v>SINAPI-I</v>
          </cell>
          <cell r="C197" t="str">
            <v>39484</v>
          </cell>
          <cell r="D197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197" t="str">
            <v>UN</v>
          </cell>
        </row>
        <row r="198">
          <cell r="A198" t="str">
            <v>1.12.20.</v>
          </cell>
          <cell r="B198" t="str">
            <v>SINAPI</v>
          </cell>
          <cell r="C198" t="str">
            <v>102219</v>
          </cell>
          <cell r="D198" t="str">
            <v>PINTURA TINTA DE ACABAMENTO (PIGMENTADA) ESMALTE SINTÉTICO ACETINADO EM MADEIRA, 2 DEMÃOS. AF_01/2021</v>
          </cell>
          <cell r="E198" t="str">
            <v>M2</v>
          </cell>
        </row>
        <row r="199">
          <cell r="A199" t="str">
            <v>1.12.21.</v>
          </cell>
          <cell r="B199" t="str">
            <v>CDHU</v>
          </cell>
          <cell r="C199" t="str">
            <v>44.03.130</v>
          </cell>
          <cell r="D199" t="str">
            <v>Saboneteira tipo dispenser, para refil de 800 ml</v>
          </cell>
          <cell r="E199" t="str">
            <v>UN</v>
          </cell>
        </row>
        <row r="200">
          <cell r="A200" t="str">
            <v>1.12.22.</v>
          </cell>
          <cell r="B200" t="str">
            <v>CDHU</v>
          </cell>
          <cell r="C200" t="str">
            <v>44.03.180</v>
          </cell>
          <cell r="D200" t="str">
            <v>Dispenser toalheiro em ABS, para folhas</v>
          </cell>
          <cell r="E200" t="str">
            <v>UN</v>
          </cell>
        </row>
        <row r="201">
          <cell r="A201" t="str">
            <v>1.13.</v>
          </cell>
          <cell r="B201" t="str">
            <v>SINAPI</v>
          </cell>
          <cell r="D201" t="str">
            <v>SALA ACS - AGENTE COMUNITÁRIO DE SAÚDE</v>
          </cell>
          <cell r="E201" t="str">
            <v>-</v>
          </cell>
        </row>
        <row r="202">
          <cell r="A202" t="str">
            <v>1.13.1.</v>
          </cell>
          <cell r="B202" t="str">
            <v>SINAPI</v>
          </cell>
          <cell r="C202" t="str">
            <v>97622</v>
          </cell>
          <cell r="D202" t="str">
            <v>DEMOLIÇÃO DE ALVENARIA DE BLOCO FURADO, DE FORMA MANUAL, SEM REAPROVEITAMENTO. AF_12/2017</v>
          </cell>
          <cell r="E202" t="str">
            <v>M3</v>
          </cell>
        </row>
        <row r="203">
          <cell r="A203" t="str">
            <v>1.13.2.</v>
          </cell>
          <cell r="B203" t="str">
            <v>EDIF</v>
          </cell>
          <cell r="C203" t="str">
            <v>01-03-03</v>
          </cell>
          <cell r="D203" t="str">
            <v>CORTE E CARREGAMENTO PARA BOTA-FORA, INCLUSIVE TRANSPORTE ATÉ 1KM</v>
          </cell>
          <cell r="E203" t="str">
            <v>M3</v>
          </cell>
        </row>
        <row r="204">
          <cell r="A204" t="str">
            <v>1.13.3.</v>
          </cell>
          <cell r="B204" t="str">
            <v>SINAPI</v>
          </cell>
          <cell r="C204" t="str">
            <v>97914</v>
          </cell>
          <cell r="D204" t="str">
            <v>TRANSPORTE COM CAMINHÃO BASCULANTE DE 6 M³, EM VIA URBANA PAVIMENTADA, DMT ATÉ 30 KM (UNIDADE: M3XKM). AF_07/2020</v>
          </cell>
          <cell r="E204" t="str">
            <v>M3XKM</v>
          </cell>
        </row>
        <row r="205">
          <cell r="A205" t="str">
            <v>1.13.4.</v>
          </cell>
          <cell r="B205" t="str">
            <v>EDIF</v>
          </cell>
          <cell r="C205" t="str">
            <v>10-60-26</v>
          </cell>
          <cell r="D205" t="str">
            <v>RETIRADA DE CAIXAS SIFONADAS OU RALOS</v>
          </cell>
          <cell r="E205" t="str">
            <v>UN</v>
          </cell>
        </row>
        <row r="206">
          <cell r="A206" t="str">
            <v>1.13.5.</v>
          </cell>
          <cell r="B206" t="str">
            <v>CDHU</v>
          </cell>
          <cell r="C206" t="str">
            <v>04.11.140</v>
          </cell>
          <cell r="D206" t="str">
            <v>Retirada de sifão ou metais sanitários diversos</v>
          </cell>
          <cell r="E206" t="str">
            <v>UN</v>
          </cell>
        </row>
        <row r="207">
          <cell r="A207" t="str">
            <v>1.13.6.</v>
          </cell>
          <cell r="B207" t="str">
            <v>CDHU</v>
          </cell>
          <cell r="C207" t="str">
            <v>04.11.030</v>
          </cell>
          <cell r="D207" t="str">
            <v>Retirada de bancada incluindo pertences</v>
          </cell>
          <cell r="E207" t="str">
            <v>M2</v>
          </cell>
        </row>
        <row r="208">
          <cell r="A208" t="str">
            <v>1.13.7.</v>
          </cell>
          <cell r="B208" t="str">
            <v>CDHU</v>
          </cell>
          <cell r="C208" t="str">
            <v>14.11.271</v>
          </cell>
          <cell r="D208" t="str">
            <v>Alvenaria de bloco de concreto estrutural 19 x 19 x 39 cm - classe A</v>
          </cell>
          <cell r="E208" t="str">
            <v>M2</v>
          </cell>
        </row>
        <row r="209">
          <cell r="A209" t="str">
            <v>1.13.8.</v>
          </cell>
          <cell r="B209" t="str">
            <v>EDIF</v>
          </cell>
          <cell r="C209" t="str">
            <v>11-01-01</v>
          </cell>
          <cell r="D209" t="str">
            <v>CHAPISCO COMUM - ARGAMASSA DE CIMENTO E AREIA 1:3</v>
          </cell>
          <cell r="E209" t="str">
            <v>M2</v>
          </cell>
        </row>
        <row r="210">
          <cell r="A210" t="str">
            <v>1.13.9.</v>
          </cell>
          <cell r="B210" t="str">
            <v>EDIF</v>
          </cell>
          <cell r="C210" t="str">
            <v>11-01-08</v>
          </cell>
          <cell r="D210" t="str">
            <v>EMBOÇO - ARGAMASSA MISTA DE CIMENTO, CAL E AREIA 1:4/12</v>
          </cell>
          <cell r="E210" t="str">
            <v>M2</v>
          </cell>
        </row>
        <row r="211">
          <cell r="A211" t="str">
            <v>1.13.10.</v>
          </cell>
          <cell r="B211" t="str">
            <v>EDIF</v>
          </cell>
          <cell r="C211" t="str">
            <v>05-01-01</v>
          </cell>
          <cell r="D211" t="str">
            <v>ARGAMASSA IMPERMEABILIZANTE DE CIMENTO E AREIA (REBOCO IMPERMEÁVEL) - TRAÇO 1:3, ESPESSURA DE 20MM</v>
          </cell>
          <cell r="E211" t="str">
            <v>M2</v>
          </cell>
        </row>
        <row r="212">
          <cell r="A212" t="str">
            <v>1.13.11.</v>
          </cell>
          <cell r="B212" t="str">
            <v>EDIF</v>
          </cell>
          <cell r="C212" t="str">
            <v>08-02-13</v>
          </cell>
          <cell r="D212" t="str">
            <v>CP.13/22/23 - CAIXILHO EM FERRO PERFILADO - BASCULANTE</v>
          </cell>
          <cell r="E212" t="str">
            <v>M2</v>
          </cell>
        </row>
        <row r="213">
          <cell r="A213" t="str">
            <v>1.13.12.</v>
          </cell>
          <cell r="B213" t="str">
            <v>EDIF</v>
          </cell>
          <cell r="C213" t="str">
            <v>08-02-74</v>
          </cell>
          <cell r="D213" t="str">
            <v>EP.06 - GRADE DE PROTEÇÃO EM FERRO REDONDO</v>
          </cell>
          <cell r="E213" t="str">
            <v>M2</v>
          </cell>
        </row>
        <row r="214">
          <cell r="A214" t="str">
            <v>1.13.13.</v>
          </cell>
          <cell r="B214" t="str">
            <v>SINAPI</v>
          </cell>
          <cell r="C214" t="str">
            <v>100723</v>
          </cell>
          <cell r="D214" t="str">
            <v>PINTURA COM TINTA ALQUÍDICA DE FUNDO E ACABAMENTO (ESMALTE SINTÉTICO GRAFITE) PULVERIZADA SOBRE PERFIL METÁLICO EXECUTADO EM FÁBRICA (POR DEMÃO). AF_01/2020_P</v>
          </cell>
          <cell r="E214" t="str">
            <v>M2</v>
          </cell>
        </row>
        <row r="215">
          <cell r="A215" t="str">
            <v>1.13.14.</v>
          </cell>
          <cell r="B215" t="str">
            <v>EDIF</v>
          </cell>
          <cell r="C215" t="str">
            <v>09-07-01</v>
          </cell>
          <cell r="D215" t="str">
            <v>PONTO COM INTERRUPTOR SIMPLES - 1 TECLA, EM CAIXA 4"X2"</v>
          </cell>
          <cell r="E215" t="str">
            <v>UN</v>
          </cell>
        </row>
        <row r="216">
          <cell r="A216" t="str">
            <v>1.13.15.</v>
          </cell>
          <cell r="B216" t="str">
            <v>EDIF</v>
          </cell>
          <cell r="C216" t="str">
            <v>09-07-61</v>
          </cell>
          <cell r="D216" t="str">
            <v>PONTO COM TOMADA SIMPLES 110/220V - EM CONDULETE 3/4"</v>
          </cell>
          <cell r="E216" t="str">
            <v>UN</v>
          </cell>
        </row>
        <row r="217">
          <cell r="A217" t="str">
            <v>1.13.16.</v>
          </cell>
          <cell r="B217" t="str">
            <v>EDIF</v>
          </cell>
          <cell r="C217" t="str">
            <v>09-07-95</v>
          </cell>
          <cell r="D217" t="str">
            <v>PONTO DE LUZ - CONDULETE 3/4"</v>
          </cell>
          <cell r="E217" t="str">
            <v>UN</v>
          </cell>
        </row>
        <row r="218">
          <cell r="A218" t="str">
            <v>1.13.17.</v>
          </cell>
          <cell r="B218" t="str">
            <v>CDHU</v>
          </cell>
          <cell r="C218" t="str">
            <v>38.01.040</v>
          </cell>
          <cell r="D218" t="str">
            <v>Eletroduto de PVC rígido roscável de 3/4´ - com acessórios</v>
          </cell>
          <cell r="E218" t="str">
            <v>M</v>
          </cell>
        </row>
        <row r="219">
          <cell r="A219" t="str">
            <v>1.13.18.</v>
          </cell>
          <cell r="B219" t="str">
            <v>SINAPI</v>
          </cell>
          <cell r="C219" t="str">
            <v>91927</v>
          </cell>
          <cell r="D219" t="str">
            <v>CABO DE COBRE FLEXÍVEL ISOLADO, 2,5 MM², ANTI-CHAMA 0,6/1,0 KV, PARA CIRCUITOS TERMINAIS - FORNECIMENTO E INSTALAÇÃO. AF_12/2015</v>
          </cell>
          <cell r="E219" t="str">
            <v>M</v>
          </cell>
        </row>
        <row r="220">
          <cell r="A220" t="str">
            <v>1.13.19.</v>
          </cell>
          <cell r="B220" t="str">
            <v>SINAPI-I</v>
          </cell>
          <cell r="C220" t="str">
            <v>38110</v>
          </cell>
          <cell r="D220" t="str">
            <v>VARIADOR DE VELOCIDADE PARA VENTILADOR 127 V, 150 W (APENAS MODULO)</v>
          </cell>
          <cell r="E220" t="str">
            <v>UN</v>
          </cell>
        </row>
        <row r="221">
          <cell r="A221" t="str">
            <v>1.13.20.</v>
          </cell>
          <cell r="B221" t="str">
            <v>SINAPI</v>
          </cell>
          <cell r="C221" t="str">
            <v>88264</v>
          </cell>
          <cell r="D221" t="str">
            <v>ELETRICISTA COM ENCARGOS COMPLEMENTARES</v>
          </cell>
          <cell r="E221" t="str">
            <v>H</v>
          </cell>
        </row>
        <row r="222">
          <cell r="A222" t="str">
            <v>1.13.21.</v>
          </cell>
          <cell r="B222" t="str">
            <v>SINAPI</v>
          </cell>
          <cell r="C222" t="str">
            <v>97584</v>
          </cell>
          <cell r="D222" t="str">
            <v>LUMINÁRIA TIPO CALHA, DE SOBREPOR, COM 1 LÂMPADA TUBULAR FLUORESCENTE DE 36 W, COM REATOR DE PARTIDA RÁPIDA - FORNECIMENTO E INSTALAÇÃO. AF_02/2020</v>
          </cell>
          <cell r="E222" t="str">
            <v>UN</v>
          </cell>
        </row>
        <row r="223">
          <cell r="A223" t="str">
            <v>1.13.22.</v>
          </cell>
          <cell r="B223" t="str">
            <v>SINAPI</v>
          </cell>
          <cell r="C223" t="str">
            <v>98307</v>
          </cell>
          <cell r="D223" t="str">
            <v>TOMADA DE REDE RJ45 - FORNECIMENTO E INSTALAÇÃO. AF_11/2019</v>
          </cell>
          <cell r="E223" t="str">
            <v>UN</v>
          </cell>
        </row>
        <row r="224">
          <cell r="A224" t="str">
            <v>1.13.23.</v>
          </cell>
          <cell r="B224" t="str">
            <v>SINAPI</v>
          </cell>
          <cell r="C224" t="str">
            <v>98308</v>
          </cell>
          <cell r="D224" t="str">
            <v>TOMADA PARA TELEFONE RJ11 - FORNECIMENTO E INSTALAÇÃO. AF_11/2019</v>
          </cell>
          <cell r="E224" t="str">
            <v>UN</v>
          </cell>
        </row>
        <row r="225">
          <cell r="A225" t="str">
            <v>1.13.24.</v>
          </cell>
          <cell r="B225" t="str">
            <v>EDIF</v>
          </cell>
          <cell r="C225" t="str">
            <v>07-60-01</v>
          </cell>
          <cell r="D225" t="str">
            <v>RETIRADA DE FOLHAS DE PORTA DE PASSAGEM OU JANELA</v>
          </cell>
          <cell r="E225" t="str">
            <v>UN</v>
          </cell>
        </row>
        <row r="226">
          <cell r="A226" t="str">
            <v>1.13.25.</v>
          </cell>
          <cell r="B226" t="str">
            <v>SINAPI-I</v>
          </cell>
          <cell r="C226" t="str">
            <v>39484</v>
          </cell>
          <cell r="D226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226" t="str">
            <v>UN</v>
          </cell>
        </row>
        <row r="227">
          <cell r="A227" t="str">
            <v>1.13.26.</v>
          </cell>
          <cell r="B227" t="str">
            <v>SINAPI</v>
          </cell>
          <cell r="C227" t="str">
            <v>102219</v>
          </cell>
          <cell r="D227" t="str">
            <v>PINTURA TINTA DE ACABAMENTO (PIGMENTADA) ESMALTE SINTÉTICO ACETINADO EM MADEIRA, 2 DEMÃOS. AF_01/2021</v>
          </cell>
          <cell r="E227" t="str">
            <v>M2</v>
          </cell>
        </row>
        <row r="228">
          <cell r="A228" t="str">
            <v>1.14.</v>
          </cell>
          <cell r="B228" t="str">
            <v>SINAPI</v>
          </cell>
          <cell r="D228" t="str">
            <v>CONSULTÓRIO 01</v>
          </cell>
          <cell r="E228" t="str">
            <v>-</v>
          </cell>
        </row>
        <row r="229">
          <cell r="A229" t="str">
            <v>1.14.1.</v>
          </cell>
          <cell r="B229" t="str">
            <v>SINAPI</v>
          </cell>
          <cell r="C229" t="str">
            <v>97622</v>
          </cell>
          <cell r="D229" t="str">
            <v>DEMOLIÇÃO DE ALVENARIA DE BLOCO FURADO, DE FORMA MANUAL, SEM REAPROVEITAMENTO. AF_12/2017</v>
          </cell>
          <cell r="E229" t="str">
            <v>M3</v>
          </cell>
        </row>
        <row r="230">
          <cell r="A230" t="str">
            <v>1.14.2.</v>
          </cell>
          <cell r="B230" t="str">
            <v>EDIF</v>
          </cell>
          <cell r="C230" t="str">
            <v>01-03-03</v>
          </cell>
          <cell r="D230" t="str">
            <v>CORTE E CARREGAMENTO PARA BOTA-FORA, INCLUSIVE TRANSPORTE ATÉ 1KM</v>
          </cell>
          <cell r="E230" t="str">
            <v>M3</v>
          </cell>
        </row>
        <row r="231">
          <cell r="A231" t="str">
            <v>1.14.3.</v>
          </cell>
          <cell r="B231" t="str">
            <v>SINAPI</v>
          </cell>
          <cell r="C231" t="str">
            <v>97914</v>
          </cell>
          <cell r="D231" t="str">
            <v>TRANSPORTE COM CAMINHÃO BASCULANTE DE 6 M³, EM VIA URBANA PAVIMENTADA, DMT ATÉ 30 KM (UNIDADE: M3XKM). AF_07/2020</v>
          </cell>
          <cell r="E231" t="str">
            <v>M3XKM</v>
          </cell>
        </row>
        <row r="232">
          <cell r="A232" t="str">
            <v>1.14.4.</v>
          </cell>
          <cell r="B232" t="str">
            <v>EDIF</v>
          </cell>
          <cell r="C232" t="str">
            <v>08-02-13</v>
          </cell>
          <cell r="D232" t="str">
            <v>CP.13/22/23 - CAIXILHO EM FERRO PERFILADO - BASCULANTE</v>
          </cell>
          <cell r="E232" t="str">
            <v>M2</v>
          </cell>
        </row>
        <row r="233">
          <cell r="A233" t="str">
            <v>1.14.5.</v>
          </cell>
          <cell r="B233" t="str">
            <v>EDIF</v>
          </cell>
          <cell r="C233" t="str">
            <v>08-02-74</v>
          </cell>
          <cell r="D233" t="str">
            <v>EP.06 - GRADE DE PROTEÇÃO EM FERRO REDONDO</v>
          </cell>
          <cell r="E233" t="str">
            <v>M2</v>
          </cell>
        </row>
        <row r="234">
          <cell r="A234" t="str">
            <v>1.14.6.</v>
          </cell>
          <cell r="B234" t="str">
            <v>SINAPI</v>
          </cell>
          <cell r="C234" t="str">
            <v>100723</v>
          </cell>
          <cell r="D234" t="str">
            <v>PINTURA COM TINTA ALQUÍDICA DE FUNDO E ACABAMENTO (ESMALTE SINTÉTICO GRAFITE) PULVERIZADA SOBRE PERFIL METÁLICO EXECUTADO EM FÁBRICA (POR DEMÃO). AF_01/2020_P</v>
          </cell>
          <cell r="E234" t="str">
            <v>M2</v>
          </cell>
        </row>
        <row r="235">
          <cell r="A235" t="str">
            <v>1.14.7.</v>
          </cell>
          <cell r="B235" t="str">
            <v>EDIF</v>
          </cell>
          <cell r="C235" t="str">
            <v>07-60-01</v>
          </cell>
          <cell r="D235" t="str">
            <v>RETIRADA DE FOLHAS DE PORTA DE PASSAGEM OU JANELA</v>
          </cell>
          <cell r="E235" t="str">
            <v>UN</v>
          </cell>
        </row>
        <row r="236">
          <cell r="A236" t="str">
            <v>1.14.8.</v>
          </cell>
          <cell r="B236" t="str">
            <v>SINAPI-I</v>
          </cell>
          <cell r="C236" t="str">
            <v>39484</v>
          </cell>
          <cell r="D236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236" t="str">
            <v>UN</v>
          </cell>
        </row>
        <row r="237">
          <cell r="A237" t="str">
            <v>1.14.9.</v>
          </cell>
          <cell r="B237" t="str">
            <v>SINAPI</v>
          </cell>
          <cell r="C237" t="str">
            <v>102219</v>
          </cell>
          <cell r="D237" t="str">
            <v>PINTURA TINTA DE ACABAMENTO (PIGMENTADA) ESMALTE SINTÉTICO ACETINADO EM MADEIRA, 2 DEMÃOS. AF_01/2021</v>
          </cell>
          <cell r="E237" t="str">
            <v>M2</v>
          </cell>
        </row>
        <row r="238">
          <cell r="A238" t="str">
            <v>1.14.10.</v>
          </cell>
          <cell r="B238" t="str">
            <v>SINAPI</v>
          </cell>
          <cell r="C238" t="str">
            <v>86906</v>
          </cell>
          <cell r="D238" t="str">
            <v>TORNEIRA CROMADA DE MESA, 1/2 OU 3/4, PARA LAVATÓRIO, PADRÃO POPULAR - FORNECIMENTO E INSTALAÇÃO. AF_01/2020</v>
          </cell>
          <cell r="E238" t="str">
            <v>UN</v>
          </cell>
        </row>
        <row r="239">
          <cell r="A239" t="str">
            <v>1.14.11.</v>
          </cell>
          <cell r="B239" t="str">
            <v>SINAPI-I</v>
          </cell>
          <cell r="C239" t="str">
            <v>6149</v>
          </cell>
          <cell r="D239" t="str">
            <v>SIFAO PLASTICO TIPO COPO PARA PIA OU LAVATORIO, 1 X 1.1/2 "</v>
          </cell>
          <cell r="E239" t="str">
            <v>UN</v>
          </cell>
        </row>
        <row r="240">
          <cell r="A240" t="str">
            <v>1.14.12.</v>
          </cell>
          <cell r="B240" t="str">
            <v>EDIF</v>
          </cell>
          <cell r="C240" t="str">
            <v>11-02-29</v>
          </cell>
          <cell r="D240" t="str">
            <v>AZULEJOS, JUNTA AMARRAÇÃO OU A PRUMO - ASSENTES COM ARGAMASSA COLANTE</v>
          </cell>
          <cell r="E240" t="str">
            <v>M2</v>
          </cell>
        </row>
        <row r="241">
          <cell r="A241" t="str">
            <v>1.14.13.</v>
          </cell>
          <cell r="B241" t="str">
            <v>EDIF</v>
          </cell>
          <cell r="C241" t="str">
            <v>10-13-08</v>
          </cell>
          <cell r="D241" t="str">
            <v>LAVATÓRIO DE LOUÇA BRANCA, SEM COLUNA, CAPACIDADE MÍNIMA 5L, EXCLUSIVE TORNEIRA</v>
          </cell>
          <cell r="E241" t="str">
            <v>UN</v>
          </cell>
        </row>
        <row r="242">
          <cell r="A242" t="str">
            <v>1.14.14.</v>
          </cell>
          <cell r="B242" t="str">
            <v>CDHU</v>
          </cell>
          <cell r="C242" t="str">
            <v>14.11.271</v>
          </cell>
          <cell r="D242" t="str">
            <v>Alvenaria de bloco de concreto estrutural 19 x 19 x 39 cm - classe A</v>
          </cell>
          <cell r="E242" t="str">
            <v>M2</v>
          </cell>
        </row>
        <row r="243">
          <cell r="A243" t="str">
            <v>1.14.15.</v>
          </cell>
          <cell r="B243" t="str">
            <v>EDIF</v>
          </cell>
          <cell r="C243" t="str">
            <v>11-01-01</v>
          </cell>
          <cell r="D243" t="str">
            <v>CHAPISCO COMUM - ARGAMASSA DE CIMENTO E AREIA 1:3</v>
          </cell>
          <cell r="E243" t="str">
            <v>M2</v>
          </cell>
        </row>
        <row r="244">
          <cell r="A244" t="str">
            <v>1.14.16.</v>
          </cell>
          <cell r="B244" t="str">
            <v>EDIF</v>
          </cell>
          <cell r="C244" t="str">
            <v>11-01-08</v>
          </cell>
          <cell r="D244" t="str">
            <v>EMBOÇO - ARGAMASSA MISTA DE CIMENTO, CAL E AREIA 1:4/12</v>
          </cell>
          <cell r="E244" t="str">
            <v>M2</v>
          </cell>
        </row>
        <row r="245">
          <cell r="A245" t="str">
            <v>1.14.17.</v>
          </cell>
          <cell r="B245" t="str">
            <v>EDIF</v>
          </cell>
          <cell r="C245" t="str">
            <v>05-01-01</v>
          </cell>
          <cell r="D245" t="str">
            <v>ARGAMASSA IMPERMEABILIZANTE DE CIMENTO E AREIA (REBOCO IMPERMEÁVEL) - TRAÇO 1:3, ESPESSURA DE 20MM</v>
          </cell>
          <cell r="E245" t="str">
            <v>M2</v>
          </cell>
        </row>
        <row r="246">
          <cell r="A246" t="str">
            <v>1.14.18.</v>
          </cell>
          <cell r="B246" t="str">
            <v>EDIF</v>
          </cell>
          <cell r="C246" t="str">
            <v>09-07-01</v>
          </cell>
          <cell r="D246" t="str">
            <v>PONTO COM INTERRUPTOR SIMPLES - 1 TECLA, EM CAIXA 4"X2"</v>
          </cell>
          <cell r="E246" t="str">
            <v>UN</v>
          </cell>
        </row>
        <row r="247">
          <cell r="A247" t="str">
            <v>1.14.19.</v>
          </cell>
          <cell r="B247" t="str">
            <v>EDIF</v>
          </cell>
          <cell r="C247" t="str">
            <v>09-07-61</v>
          </cell>
          <cell r="D247" t="str">
            <v>PONTO COM TOMADA SIMPLES 110/220V - EM CONDULETE 3/4"</v>
          </cell>
          <cell r="E247" t="str">
            <v>UN</v>
          </cell>
        </row>
        <row r="248">
          <cell r="A248" t="str">
            <v>1.14.20.</v>
          </cell>
          <cell r="B248" t="str">
            <v>EDIF</v>
          </cell>
          <cell r="C248" t="str">
            <v>09-07-95</v>
          </cell>
          <cell r="D248" t="str">
            <v>PONTO DE LUZ - CONDULETE 3/4"</v>
          </cell>
          <cell r="E248" t="str">
            <v>UN</v>
          </cell>
        </row>
        <row r="249">
          <cell r="A249" t="str">
            <v>1.14.21.</v>
          </cell>
          <cell r="B249" t="str">
            <v>CDHU</v>
          </cell>
          <cell r="C249" t="str">
            <v>38.01.040</v>
          </cell>
          <cell r="D249" t="str">
            <v>Eletroduto de PVC rígido roscável de 3/4´ - com acessórios</v>
          </cell>
          <cell r="E249" t="str">
            <v>M</v>
          </cell>
        </row>
        <row r="250">
          <cell r="A250" t="str">
            <v>1.14.22.</v>
          </cell>
          <cell r="B250" t="str">
            <v>SINAPI</v>
          </cell>
          <cell r="C250" t="str">
            <v>91927</v>
          </cell>
          <cell r="D250" t="str">
            <v>CABO DE COBRE FLEXÍVEL ISOLADO, 2,5 MM², ANTI-CHAMA 0,6/1,0 KV, PARA CIRCUITOS TERMINAIS - FORNECIMENTO E INSTALAÇÃO. AF_12/2015</v>
          </cell>
          <cell r="E250" t="str">
            <v>M</v>
          </cell>
        </row>
        <row r="251">
          <cell r="A251" t="str">
            <v>1.14.23.</v>
          </cell>
          <cell r="B251" t="str">
            <v>SINAPI</v>
          </cell>
          <cell r="C251" t="str">
            <v>97584</v>
          </cell>
          <cell r="D251" t="str">
            <v>LUMINÁRIA TIPO CALHA, DE SOBREPOR, COM 1 LÂMPADA TUBULAR FLUORESCENTE DE 36 W, COM REATOR DE PARTIDA RÁPIDA - FORNECIMENTO E INSTALAÇÃO. AF_02/2020</v>
          </cell>
          <cell r="E251" t="str">
            <v>UN</v>
          </cell>
        </row>
        <row r="252">
          <cell r="A252" t="str">
            <v>1.14.24.</v>
          </cell>
          <cell r="B252" t="str">
            <v>SINAPI</v>
          </cell>
          <cell r="C252" t="str">
            <v>98307</v>
          </cell>
          <cell r="D252" t="str">
            <v>TOMADA DE REDE RJ45 - FORNECIMENTO E INSTALAÇÃO. AF_11/2019</v>
          </cell>
          <cell r="E252" t="str">
            <v>UN</v>
          </cell>
        </row>
        <row r="253">
          <cell r="A253" t="str">
            <v>1.14.25.</v>
          </cell>
          <cell r="B253" t="str">
            <v>SINAPI</v>
          </cell>
          <cell r="C253" t="str">
            <v>98308</v>
          </cell>
          <cell r="D253" t="str">
            <v>TOMADA PARA TELEFONE RJ11 - FORNECIMENTO E INSTALAÇÃO. AF_11/2019</v>
          </cell>
          <cell r="E253" t="str">
            <v>UN</v>
          </cell>
        </row>
        <row r="254">
          <cell r="A254" t="str">
            <v>1.14.26.</v>
          </cell>
          <cell r="B254" t="str">
            <v>CDHU</v>
          </cell>
          <cell r="C254" t="str">
            <v>44.03.130</v>
          </cell>
          <cell r="D254" t="str">
            <v>Saboneteira tipo dispenser, para refil de 800 ml</v>
          </cell>
          <cell r="E254" t="str">
            <v>UN</v>
          </cell>
        </row>
        <row r="255">
          <cell r="A255" t="str">
            <v>1.14.27.</v>
          </cell>
          <cell r="B255" t="str">
            <v>CDHU</v>
          </cell>
          <cell r="C255" t="str">
            <v>44.03.180</v>
          </cell>
          <cell r="D255" t="str">
            <v>Dispenser toalheiro em ABS, para folhas</v>
          </cell>
          <cell r="E255" t="str">
            <v>UN</v>
          </cell>
        </row>
        <row r="256">
          <cell r="A256" t="str">
            <v>1.15.</v>
          </cell>
          <cell r="B256" t="str">
            <v>SINAPI</v>
          </cell>
          <cell r="D256" t="str">
            <v>BANHEIRO FEMININO - FUNCIONÁRIOS</v>
          </cell>
          <cell r="E256" t="str">
            <v>-</v>
          </cell>
        </row>
        <row r="257">
          <cell r="A257" t="str">
            <v>1.15.1.</v>
          </cell>
          <cell r="B257" t="str">
            <v>EDIF</v>
          </cell>
          <cell r="C257" t="str">
            <v>10-60-40</v>
          </cell>
          <cell r="D257" t="str">
            <v>RETIRADA DE SIFÕES</v>
          </cell>
          <cell r="E257" t="str">
            <v>UN</v>
          </cell>
        </row>
        <row r="258">
          <cell r="A258" t="str">
            <v>1.15.2.</v>
          </cell>
          <cell r="B258" t="str">
            <v>EDIF</v>
          </cell>
          <cell r="C258" t="str">
            <v>10-60-42</v>
          </cell>
          <cell r="D258" t="str">
            <v>RETIRADA DE TORNEIRAS</v>
          </cell>
          <cell r="E258" t="str">
            <v>UN</v>
          </cell>
        </row>
        <row r="259">
          <cell r="A259" t="str">
            <v>1.15.3.</v>
          </cell>
          <cell r="B259" t="str">
            <v>CDHU</v>
          </cell>
          <cell r="C259" t="str">
            <v>04.11.020</v>
          </cell>
          <cell r="D259" t="str">
            <v>Retirada de aparelho sanitário incluindo acessórios</v>
          </cell>
          <cell r="E259" t="str">
            <v>UN</v>
          </cell>
        </row>
        <row r="260">
          <cell r="A260" t="str">
            <v>1.15.4.</v>
          </cell>
          <cell r="B260" t="str">
            <v>EDIF</v>
          </cell>
          <cell r="C260" t="str">
            <v>05-03-12</v>
          </cell>
          <cell r="D260" t="str">
            <v>IMPERMEABILIZAÇÃO A BASE DE EMULSÃO ASFÁLTICA - ESTRUTURADA COM TECIDO POLIÉSTER - 2 CAMADAS DE ESTRUTURANTE</v>
          </cell>
          <cell r="E260" t="str">
            <v>M2</v>
          </cell>
        </row>
        <row r="261">
          <cell r="A261" t="str">
            <v>1.15.5.</v>
          </cell>
          <cell r="B261" t="str">
            <v>SINAPI</v>
          </cell>
          <cell r="C261" t="str">
            <v>91790</v>
          </cell>
          <cell r="D261" t="str">
            <v>(COMPOSIÇÃO REPRESENTATIVA) DO SERVIÇO DE INSTALAÇÃO DE TUBOS DE PVC, SÉRIE R, ÁGUA PLUVIAL, DN 100 MM (INSTALADO EM RAMAL DE ENCAMINHAMENTO, OU CONDUTORES VERTICAIS), INCLUSIVE CONEXÕES, CORTES E FIXAÇÕES, PARA PRÉDIOS. AF_10/2015</v>
          </cell>
          <cell r="E261" t="str">
            <v>M</v>
          </cell>
        </row>
        <row r="262">
          <cell r="A262" t="str">
            <v>1.15.6.</v>
          </cell>
          <cell r="B262" t="str">
            <v>SINAPI</v>
          </cell>
          <cell r="C262" t="str">
            <v>91792</v>
          </cell>
          <cell r="D262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262" t="str">
            <v>M</v>
          </cell>
        </row>
        <row r="263">
          <cell r="A263" t="str">
            <v>1.15.7.</v>
          </cell>
          <cell r="B263" t="str">
            <v>EDIF</v>
          </cell>
          <cell r="C263" t="str">
            <v>10-05-05</v>
          </cell>
          <cell r="D263" t="str">
            <v>REGISTRO DE GAVETA, METAL AMARELO - 1 1/2"</v>
          </cell>
          <cell r="E263" t="str">
            <v>UN</v>
          </cell>
        </row>
        <row r="264">
          <cell r="A264" t="str">
            <v>1.15.8.</v>
          </cell>
          <cell r="B264" t="str">
            <v>EDIF</v>
          </cell>
          <cell r="C264" t="str">
            <v>10-05-31</v>
          </cell>
          <cell r="D264" t="str">
            <v>REGISTRO DE GAVETA, METAL CROMADO - 3/4"</v>
          </cell>
          <cell r="E264" t="str">
            <v>UN</v>
          </cell>
        </row>
        <row r="265">
          <cell r="A265" t="str">
            <v>1.15.9.</v>
          </cell>
          <cell r="B265" t="str">
            <v>SINAPI</v>
          </cell>
          <cell r="C265" t="str">
            <v>89709</v>
          </cell>
          <cell r="D265" t="str">
            <v>RALO SIFONADO, PVC, DN 100 X 40 MM, JUNTA SOLDÁVEL, FORNECIDO E INSTALADO EM RAMAL DE DESCARGA OU EM RAMAL DE ESGOTO SANITÁRIO. AF_12/2014</v>
          </cell>
          <cell r="E265" t="str">
            <v>UN</v>
          </cell>
        </row>
        <row r="266">
          <cell r="A266" t="str">
            <v>1.15.10.</v>
          </cell>
          <cell r="B266" t="str">
            <v>SINAPI</v>
          </cell>
          <cell r="C266" t="str">
            <v>86906</v>
          </cell>
          <cell r="D266" t="str">
            <v>TORNEIRA CROMADA DE MESA, 1/2 OU 3/4, PARA LAVATÓRIO, PADRÃO POPULAR - FORNECIMENTO E INSTALAÇÃO. AF_01/2020</v>
          </cell>
          <cell r="E266" t="str">
            <v>UN</v>
          </cell>
        </row>
        <row r="267">
          <cell r="A267" t="str">
            <v>1.15.11.</v>
          </cell>
          <cell r="B267" t="str">
            <v>SINAPI-I</v>
          </cell>
          <cell r="C267" t="str">
            <v>6149</v>
          </cell>
          <cell r="D267" t="str">
            <v>SIFAO PLASTICO TIPO COPO PARA PIA OU LAVATORIO, 1 X 1.1/2 "</v>
          </cell>
          <cell r="E267" t="str">
            <v>UN</v>
          </cell>
        </row>
        <row r="268">
          <cell r="A268" t="str">
            <v>1.15.12.</v>
          </cell>
          <cell r="B268" t="str">
            <v>EDIF</v>
          </cell>
          <cell r="C268" t="str">
            <v>07-60-01</v>
          </cell>
          <cell r="D268" t="str">
            <v>RETIRADA DE FOLHAS DE PORTA DE PASSAGEM OU JANELA</v>
          </cell>
          <cell r="E268" t="str">
            <v>UN</v>
          </cell>
        </row>
        <row r="269">
          <cell r="A269" t="str">
            <v>1.15.13.</v>
          </cell>
          <cell r="B269" t="str">
            <v>EDIF</v>
          </cell>
          <cell r="C269" t="str">
            <v>10-13-03</v>
          </cell>
          <cell r="D269" t="str">
            <v>BACIA SANITÁRIA COM CAIXA ACOPLADA DE LOUÇA BRANCA</v>
          </cell>
          <cell r="E269" t="str">
            <v>UN</v>
          </cell>
        </row>
        <row r="270">
          <cell r="A270" t="str">
            <v>1.15.14.</v>
          </cell>
          <cell r="B270" t="str">
            <v>CDHU</v>
          </cell>
          <cell r="C270" t="str">
            <v>44.20.280</v>
          </cell>
          <cell r="D270" t="str">
            <v>Tampa de plástico para bacia sanitária</v>
          </cell>
          <cell r="E270" t="str">
            <v>UN</v>
          </cell>
        </row>
        <row r="271">
          <cell r="A271" t="str">
            <v>1.15.15.</v>
          </cell>
          <cell r="B271" t="str">
            <v>EDIF</v>
          </cell>
          <cell r="C271" t="str">
            <v>10-13-08</v>
          </cell>
          <cell r="D271" t="str">
            <v>LAVATÓRIO DE LOUÇA BRANCA, SEM COLUNA, CAPACIDADE MÍNIMA 5L, EXCLUSIVE TORNEIRA</v>
          </cell>
          <cell r="E271" t="str">
            <v>UN</v>
          </cell>
        </row>
        <row r="272">
          <cell r="A272" t="str">
            <v>1.15.16.</v>
          </cell>
          <cell r="B272" t="str">
            <v>SINAPI-I</v>
          </cell>
          <cell r="C272" t="str">
            <v>39484</v>
          </cell>
          <cell r="D272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272" t="str">
            <v>UN</v>
          </cell>
        </row>
        <row r="273">
          <cell r="A273" t="str">
            <v>1.15.17.</v>
          </cell>
          <cell r="B273" t="str">
            <v>EDIF</v>
          </cell>
          <cell r="C273" t="str">
            <v>11-02-29</v>
          </cell>
          <cell r="D273" t="str">
            <v>AZULEJOS, JUNTA AMARRAÇÃO OU A PRUMO - ASSENTES COM ARGAMASSA COLANTE</v>
          </cell>
          <cell r="E273" t="str">
            <v>M2</v>
          </cell>
        </row>
        <row r="274">
          <cell r="A274" t="str">
            <v>1.15.18.</v>
          </cell>
          <cell r="B274" t="str">
            <v>SINAPI-I</v>
          </cell>
          <cell r="C274" t="str">
            <v>39482</v>
          </cell>
          <cell r="D274" t="str">
            <v>KIT PORTA PRONTA DE MADEIRA, FOLHA LEVE (NBR 15930) DE 600 X 2100 MM OU 700 X 2100 MM, DE 35 MM A 40 MM DE ESPESSURA, COM MARCO EM ACO, NUCLEO COLMEIA, CAPA LISA EM HDF, ACABAMENTO MELAMINICO BRANCO (INCLUI MARCO, ALIZARES, DOBRADICAS E FECHADURA)</v>
          </cell>
          <cell r="E274" t="str">
            <v>UN</v>
          </cell>
        </row>
        <row r="275">
          <cell r="A275" t="str">
            <v>1.15.19.</v>
          </cell>
          <cell r="B275" t="str">
            <v>SINAPI</v>
          </cell>
          <cell r="C275" t="str">
            <v>102219</v>
          </cell>
          <cell r="D275" t="str">
            <v>PINTURA TINTA DE ACABAMENTO (PIGMENTADA) ESMALTE SINTÉTICO ACETINADO EM MADEIRA, 2 DEMÃOS. AF_01/2021</v>
          </cell>
          <cell r="E275" t="str">
            <v>M2</v>
          </cell>
        </row>
        <row r="276">
          <cell r="A276" t="str">
            <v>1.15.20.</v>
          </cell>
          <cell r="B276" t="str">
            <v>EDIF</v>
          </cell>
          <cell r="C276" t="str">
            <v>09-07-01</v>
          </cell>
          <cell r="D276" t="str">
            <v>PONTO COM INTERRUPTOR SIMPLES - 1 TECLA, EM CAIXA 4"X2"</v>
          </cell>
          <cell r="E276" t="str">
            <v>UN</v>
          </cell>
        </row>
        <row r="277">
          <cell r="A277" t="str">
            <v>1.15.21.</v>
          </cell>
          <cell r="B277" t="str">
            <v>EDIF</v>
          </cell>
          <cell r="C277" t="str">
            <v>09-07-61</v>
          </cell>
          <cell r="D277" t="str">
            <v>PONTO COM TOMADA SIMPLES 110/220V - EM CONDULETE 3/4"</v>
          </cell>
          <cell r="E277" t="str">
            <v>UN</v>
          </cell>
        </row>
        <row r="278">
          <cell r="A278" t="str">
            <v>1.15.22.</v>
          </cell>
          <cell r="B278" t="str">
            <v>EDIF</v>
          </cell>
          <cell r="C278" t="str">
            <v>09-07-95</v>
          </cell>
          <cell r="D278" t="str">
            <v>PONTO DE LUZ - CONDULETE 3/4"</v>
          </cell>
          <cell r="E278" t="str">
            <v>UN</v>
          </cell>
        </row>
        <row r="279">
          <cell r="A279" t="str">
            <v>1.15.23.</v>
          </cell>
          <cell r="B279" t="str">
            <v>CDHU</v>
          </cell>
          <cell r="C279" t="str">
            <v>38.01.040</v>
          </cell>
          <cell r="D279" t="str">
            <v>Eletroduto de PVC rígido roscável de 3/4´ - com acessórios</v>
          </cell>
          <cell r="E279" t="str">
            <v>M</v>
          </cell>
        </row>
        <row r="280">
          <cell r="A280" t="str">
            <v>1.15.24.</v>
          </cell>
          <cell r="B280" t="str">
            <v>SINAPI</v>
          </cell>
          <cell r="C280" t="str">
            <v>91927</v>
          </cell>
          <cell r="D280" t="str">
            <v>CABO DE COBRE FLEXÍVEL ISOLADO, 2,5 MM², ANTI-CHAMA 0,6/1,0 KV, PARA CIRCUITOS TERMINAIS - FORNECIMENTO E INSTALAÇÃO. AF_12/2015</v>
          </cell>
          <cell r="E280" t="str">
            <v>M</v>
          </cell>
        </row>
        <row r="281">
          <cell r="A281" t="str">
            <v>1.15.25.</v>
          </cell>
          <cell r="B281" t="str">
            <v>SINAPI</v>
          </cell>
          <cell r="C281" t="str">
            <v>97584</v>
          </cell>
          <cell r="D281" t="str">
            <v>LUMINÁRIA TIPO CALHA, DE SOBREPOR, COM 1 LÂMPADA TUBULAR FLUORESCENTE DE 36 W, COM REATOR DE PARTIDA RÁPIDA - FORNECIMENTO E INSTALAÇÃO. AF_02/2020</v>
          </cell>
          <cell r="E281" t="str">
            <v>UN</v>
          </cell>
        </row>
        <row r="282">
          <cell r="A282" t="str">
            <v>1.15.26.</v>
          </cell>
          <cell r="B282" t="str">
            <v>EDIF</v>
          </cell>
          <cell r="C282" t="str">
            <v>14-01-70</v>
          </cell>
          <cell r="D282" t="str">
            <v>ESPELHO COMUM - ESPESSURA 3MM</v>
          </cell>
          <cell r="E282" t="str">
            <v>M2</v>
          </cell>
        </row>
        <row r="283">
          <cell r="A283" t="str">
            <v>1.15.27.</v>
          </cell>
          <cell r="B283" t="str">
            <v>CDHU</v>
          </cell>
          <cell r="C283" t="str">
            <v>44.03.130</v>
          </cell>
          <cell r="D283" t="str">
            <v>Saboneteira tipo dispenser, para refil de 800 ml</v>
          </cell>
          <cell r="E283" t="str">
            <v>UN</v>
          </cell>
        </row>
        <row r="284">
          <cell r="A284" t="str">
            <v>1.15.28.</v>
          </cell>
          <cell r="B284" t="str">
            <v>CDHU</v>
          </cell>
          <cell r="C284" t="str">
            <v>44.03.050</v>
          </cell>
          <cell r="D284" t="str">
            <v>Dispenser papel higiênico em ABS para rolão 300 / 600 m, com visor</v>
          </cell>
          <cell r="E284" t="str">
            <v>UN</v>
          </cell>
        </row>
        <row r="285">
          <cell r="A285" t="str">
            <v>1.15.29.</v>
          </cell>
          <cell r="B285" t="str">
            <v>CDHU</v>
          </cell>
          <cell r="C285" t="str">
            <v>44.03.180</v>
          </cell>
          <cell r="D285" t="str">
            <v>Dispenser toalheiro em ABS, para folhas</v>
          </cell>
          <cell r="E285" t="str">
            <v>UN</v>
          </cell>
        </row>
        <row r="286">
          <cell r="A286" t="str">
            <v>1.16.</v>
          </cell>
          <cell r="B286" t="str">
            <v>SINAPI</v>
          </cell>
          <cell r="D286" t="str">
            <v>CURATIVO</v>
          </cell>
          <cell r="E286" t="str">
            <v>-</v>
          </cell>
        </row>
        <row r="287">
          <cell r="A287" t="str">
            <v>1.16.1.</v>
          </cell>
          <cell r="B287" t="str">
            <v>SINAPI</v>
          </cell>
          <cell r="C287" t="str">
            <v>97622</v>
          </cell>
          <cell r="D287" t="str">
            <v>DEMOLIÇÃO DE ALVENARIA DE BLOCO FURADO, DE FORMA MANUAL, SEM REAPROVEITAMENTO. AF_12/2017</v>
          </cell>
          <cell r="E287" t="str">
            <v>M3</v>
          </cell>
        </row>
        <row r="288">
          <cell r="A288" t="str">
            <v>1.16.2.</v>
          </cell>
          <cell r="B288" t="str">
            <v>EDIF</v>
          </cell>
          <cell r="C288" t="str">
            <v>01-03-03</v>
          </cell>
          <cell r="D288" t="str">
            <v>CORTE E CARREGAMENTO PARA BOTA-FORA, INCLUSIVE TRANSPORTE ATÉ 1KM</v>
          </cell>
          <cell r="E288" t="str">
            <v>M3</v>
          </cell>
        </row>
        <row r="289">
          <cell r="A289" t="str">
            <v>1.16.3.</v>
          </cell>
          <cell r="B289" t="str">
            <v>SINAPI</v>
          </cell>
          <cell r="C289" t="str">
            <v>97914</v>
          </cell>
          <cell r="D289" t="str">
            <v>TRANSPORTE COM CAMINHÃO BASCULANTE DE 6 M³, EM VIA URBANA PAVIMENTADA, DMT ATÉ 30 KM (UNIDADE: M3XKM). AF_07/2020</v>
          </cell>
          <cell r="E289" t="str">
            <v>M3XKM</v>
          </cell>
        </row>
        <row r="290">
          <cell r="A290" t="str">
            <v>1.16.4.</v>
          </cell>
          <cell r="B290" t="str">
            <v>EDIF</v>
          </cell>
          <cell r="C290" t="str">
            <v>10-60-26</v>
          </cell>
          <cell r="D290" t="str">
            <v>RETIRADA DE CAIXAS SIFONADAS OU RALOS</v>
          </cell>
          <cell r="E290" t="str">
            <v>UN</v>
          </cell>
        </row>
        <row r="291">
          <cell r="A291" t="str">
            <v>1.16.5.</v>
          </cell>
          <cell r="B291" t="str">
            <v>SINAPI</v>
          </cell>
          <cell r="C291" t="str">
            <v>91785</v>
          </cell>
          <cell r="D291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291" t="str">
            <v>M</v>
          </cell>
        </row>
        <row r="292">
          <cell r="A292" t="str">
            <v>1.16.6.</v>
          </cell>
          <cell r="B292" t="str">
            <v>SINAPI</v>
          </cell>
          <cell r="C292" t="str">
            <v>91792</v>
          </cell>
          <cell r="D292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292" t="str">
            <v>M</v>
          </cell>
        </row>
        <row r="293">
          <cell r="A293" t="str">
            <v>1.16.7.</v>
          </cell>
          <cell r="B293" t="str">
            <v>CDHU</v>
          </cell>
          <cell r="C293" t="str">
            <v>23.08.040</v>
          </cell>
          <cell r="D293" t="str">
            <v>Armário/gabinete embutido em MDF sob medida, revestido em laminado melamínico, com portas e prateleiras</v>
          </cell>
          <cell r="E293" t="str">
            <v>M2</v>
          </cell>
        </row>
        <row r="294">
          <cell r="A294" t="str">
            <v>1.16.8.</v>
          </cell>
          <cell r="B294" t="str">
            <v>SINAPI-I</v>
          </cell>
          <cell r="C294" t="str">
            <v>1749</v>
          </cell>
          <cell r="D294" t="str">
            <v>BANCADA/BANCA/PIA DE ACO INOXIDAVEL (AISI 430) COM 1 CUBA CENTRAL, COM VALVULA, ESCORREDOR DUPLO, DE *0,55 X 1,80* M</v>
          </cell>
          <cell r="E294" t="str">
            <v>UN</v>
          </cell>
        </row>
        <row r="295">
          <cell r="A295" t="str">
            <v>1.16.9.</v>
          </cell>
          <cell r="B295" t="str">
            <v>CDHU</v>
          </cell>
          <cell r="C295" t="str">
            <v>44.03.300</v>
          </cell>
          <cell r="D295" t="str">
            <v>Torneira volante tipo alavanca</v>
          </cell>
          <cell r="E295" t="str">
            <v>UN</v>
          </cell>
        </row>
        <row r="296">
          <cell r="A296" t="str">
            <v>1.16.10.</v>
          </cell>
          <cell r="B296" t="str">
            <v>SINAPI-I</v>
          </cell>
          <cell r="C296" t="str">
            <v>6149</v>
          </cell>
          <cell r="D296" t="str">
            <v>SIFAO PLASTICO TIPO COPO PARA PIA OU LAVATORIO, 1 X 1.1/2 "</v>
          </cell>
          <cell r="E296" t="str">
            <v>UN</v>
          </cell>
        </row>
        <row r="297">
          <cell r="A297" t="str">
            <v>1.16.11.</v>
          </cell>
          <cell r="B297" t="str">
            <v>SINAPI-I</v>
          </cell>
          <cell r="C297" t="str">
            <v>11688</v>
          </cell>
          <cell r="D297" t="str">
            <v>TANQUE ACO INOXIDAVEL (ACO 304) COM ESFREGADOR E VALVULA, DE *50 X 40 X 22* CM</v>
          </cell>
          <cell r="E297" t="str">
            <v>UN</v>
          </cell>
        </row>
        <row r="298">
          <cell r="A298" t="str">
            <v>1.16.12.</v>
          </cell>
          <cell r="B298" t="str">
            <v>CDHU</v>
          </cell>
          <cell r="C298" t="str">
            <v>44.03.920</v>
          </cell>
          <cell r="D298" t="str">
            <v>Ducha higiênica com registro</v>
          </cell>
          <cell r="E298" t="str">
            <v>UN</v>
          </cell>
        </row>
        <row r="299">
          <cell r="A299" t="str">
            <v>1.16.13.</v>
          </cell>
          <cell r="B299" t="str">
            <v>CDHU</v>
          </cell>
          <cell r="C299" t="str">
            <v>14.11.271</v>
          </cell>
          <cell r="D299" t="str">
            <v>Alvenaria de bloco de concreto estrutural 19 x 19 x 39 cm - classe A</v>
          </cell>
          <cell r="E299" t="str">
            <v>M2</v>
          </cell>
        </row>
        <row r="300">
          <cell r="A300" t="str">
            <v>1.16.14.</v>
          </cell>
          <cell r="B300" t="str">
            <v>EDIF</v>
          </cell>
          <cell r="C300" t="str">
            <v>11-01-01</v>
          </cell>
          <cell r="D300" t="str">
            <v>CHAPISCO COMUM - ARGAMASSA DE CIMENTO E AREIA 1:3</v>
          </cell>
          <cell r="E300" t="str">
            <v>M2</v>
          </cell>
        </row>
        <row r="301">
          <cell r="A301" t="str">
            <v>1.16.15.</v>
          </cell>
          <cell r="B301" t="str">
            <v>EDIF</v>
          </cell>
          <cell r="C301" t="str">
            <v>11-01-08</v>
          </cell>
          <cell r="D301" t="str">
            <v>EMBOÇO - ARGAMASSA MISTA DE CIMENTO, CAL E AREIA 1:4/12</v>
          </cell>
          <cell r="E301" t="str">
            <v>M2</v>
          </cell>
        </row>
        <row r="302">
          <cell r="A302" t="str">
            <v>1.16.16.</v>
          </cell>
          <cell r="B302" t="str">
            <v>EDIF</v>
          </cell>
          <cell r="C302" t="str">
            <v>05-01-01</v>
          </cell>
          <cell r="D302" t="str">
            <v>ARGAMASSA IMPERMEABILIZANTE DE CIMENTO E AREIA (REBOCO IMPERMEÁVEL) - TRAÇO 1:3, ESPESSURA DE 20MM</v>
          </cell>
          <cell r="E302" t="str">
            <v>M2</v>
          </cell>
        </row>
        <row r="303">
          <cell r="A303" t="str">
            <v>1.16.17.</v>
          </cell>
          <cell r="B303" t="str">
            <v>SINAPI</v>
          </cell>
          <cell r="C303" t="str">
            <v>97584</v>
          </cell>
          <cell r="D303" t="str">
            <v>LUMINÁRIA TIPO CALHA, DE SOBREPOR, COM 1 LÂMPADA TUBULAR FLUORESCENTE DE 36 W, COM REATOR DE PARTIDA RÁPIDA - FORNECIMENTO E INSTALAÇÃO. AF_02/2020</v>
          </cell>
          <cell r="E303" t="str">
            <v>UN</v>
          </cell>
        </row>
        <row r="304">
          <cell r="A304" t="str">
            <v>1.16.18.</v>
          </cell>
          <cell r="B304" t="str">
            <v>EDIF</v>
          </cell>
          <cell r="C304" t="str">
            <v>07-60-01</v>
          </cell>
          <cell r="D304" t="str">
            <v>RETIRADA DE FOLHAS DE PORTA DE PASSAGEM OU JANELA</v>
          </cell>
          <cell r="E304" t="str">
            <v>UN</v>
          </cell>
        </row>
        <row r="305">
          <cell r="A305" t="str">
            <v>1.16.19.</v>
          </cell>
          <cell r="B305" t="str">
            <v>SINAPI-I</v>
          </cell>
          <cell r="C305" t="str">
            <v>39484</v>
          </cell>
          <cell r="D305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305" t="str">
            <v>UN</v>
          </cell>
        </row>
        <row r="306">
          <cell r="A306" t="str">
            <v>1.16.20.</v>
          </cell>
          <cell r="B306" t="str">
            <v>SINAPI</v>
          </cell>
          <cell r="C306" t="str">
            <v>102219</v>
          </cell>
          <cell r="D306" t="str">
            <v>PINTURA TINTA DE ACABAMENTO (PIGMENTADA) ESMALTE SINTÉTICO ACETINADO EM MADEIRA, 2 DEMÃOS. AF_01/2021</v>
          </cell>
          <cell r="E306" t="str">
            <v>M2</v>
          </cell>
        </row>
        <row r="307">
          <cell r="A307" t="str">
            <v>1.16.21.</v>
          </cell>
          <cell r="B307" t="str">
            <v>EDIF</v>
          </cell>
          <cell r="C307" t="str">
            <v>09-07-01</v>
          </cell>
          <cell r="D307" t="str">
            <v>PONTO COM INTERRUPTOR SIMPLES - 1 TECLA, EM CAIXA 4"X2"</v>
          </cell>
          <cell r="E307" t="str">
            <v>UN</v>
          </cell>
        </row>
        <row r="308">
          <cell r="A308" t="str">
            <v>1.16.22.</v>
          </cell>
          <cell r="B308" t="str">
            <v>EDIF</v>
          </cell>
          <cell r="C308" t="str">
            <v>09-07-61</v>
          </cell>
          <cell r="D308" t="str">
            <v>PONTO COM TOMADA SIMPLES 110/220V - EM CONDULETE 3/4"</v>
          </cell>
          <cell r="E308" t="str">
            <v>UN</v>
          </cell>
        </row>
        <row r="309">
          <cell r="A309" t="str">
            <v>1.16.23.</v>
          </cell>
          <cell r="B309" t="str">
            <v>EDIF</v>
          </cell>
          <cell r="C309" t="str">
            <v>09-07-95</v>
          </cell>
          <cell r="D309" t="str">
            <v>PONTO DE LUZ - CONDULETE 3/4"</v>
          </cell>
          <cell r="E309" t="str">
            <v>UN</v>
          </cell>
        </row>
        <row r="310">
          <cell r="A310" t="str">
            <v>1.16.24.</v>
          </cell>
          <cell r="B310" t="str">
            <v>CDHU</v>
          </cell>
          <cell r="C310" t="str">
            <v>38.01.040</v>
          </cell>
          <cell r="D310" t="str">
            <v>Eletroduto de PVC rígido roscável de 3/4´ - com acessórios</v>
          </cell>
          <cell r="E310" t="str">
            <v>M</v>
          </cell>
        </row>
        <row r="311">
          <cell r="A311" t="str">
            <v>1.16.25.</v>
          </cell>
          <cell r="B311" t="str">
            <v>SINAPI</v>
          </cell>
          <cell r="C311" t="str">
            <v>91927</v>
          </cell>
          <cell r="D311" t="str">
            <v>CABO DE COBRE FLEXÍVEL ISOLADO, 2,5 MM², ANTI-CHAMA 0,6/1,0 KV, PARA CIRCUITOS TERMINAIS - FORNECIMENTO E INSTALAÇÃO. AF_12/2015</v>
          </cell>
          <cell r="E311" t="str">
            <v>M</v>
          </cell>
        </row>
        <row r="312">
          <cell r="A312" t="str">
            <v>1.16.26.</v>
          </cell>
          <cell r="B312" t="str">
            <v>EDIF</v>
          </cell>
          <cell r="C312" t="str">
            <v>08-02-13</v>
          </cell>
          <cell r="D312" t="str">
            <v>CP.13/22/23 - CAIXILHO EM FERRO PERFILADO - BASCULANTE</v>
          </cell>
          <cell r="E312" t="str">
            <v>M2</v>
          </cell>
        </row>
        <row r="313">
          <cell r="A313" t="str">
            <v>1.16.27.</v>
          </cell>
          <cell r="B313" t="str">
            <v>EDIF</v>
          </cell>
          <cell r="C313" t="str">
            <v>08-02-74</v>
          </cell>
          <cell r="D313" t="str">
            <v>EP.06 - GRADE DE PROTEÇÃO EM FERRO REDONDO</v>
          </cell>
          <cell r="E313" t="str">
            <v>M2</v>
          </cell>
        </row>
        <row r="314">
          <cell r="A314" t="str">
            <v>1.16.28.</v>
          </cell>
          <cell r="B314" t="str">
            <v>SINAPI</v>
          </cell>
          <cell r="C314" t="str">
            <v>100723</v>
          </cell>
          <cell r="D314" t="str">
            <v>PINTURA COM TINTA ALQUÍDICA DE FUNDO E ACABAMENTO (ESMALTE SINTÉTICO GRAFITE) PULVERIZADA SOBRE PERFIL METÁLICO EXECUTADO EM FÁBRICA (POR DEMÃO). AF_01/2020_P</v>
          </cell>
          <cell r="E314" t="str">
            <v>M2</v>
          </cell>
        </row>
        <row r="315">
          <cell r="A315" t="str">
            <v>1.16.29.</v>
          </cell>
          <cell r="B315" t="str">
            <v>CDHU</v>
          </cell>
          <cell r="C315" t="str">
            <v>44.03.130</v>
          </cell>
          <cell r="D315" t="str">
            <v>Saboneteira tipo dispenser, para refil de 800 ml</v>
          </cell>
          <cell r="E315" t="str">
            <v>UN</v>
          </cell>
        </row>
        <row r="316">
          <cell r="A316" t="str">
            <v>1.16.30.</v>
          </cell>
          <cell r="B316" t="str">
            <v>CDHU</v>
          </cell>
          <cell r="C316" t="str">
            <v>44.03.180</v>
          </cell>
          <cell r="D316" t="str">
            <v>Dispenser toalheiro em ABS, para folhas</v>
          </cell>
          <cell r="E316" t="str">
            <v>UN</v>
          </cell>
        </row>
        <row r="317">
          <cell r="A317" t="str">
            <v>1.17.</v>
          </cell>
          <cell r="B317" t="str">
            <v>SINAPI</v>
          </cell>
          <cell r="D317" t="str">
            <v>CONSULTÓRIO 8 / WC</v>
          </cell>
          <cell r="E317" t="str">
            <v>-</v>
          </cell>
        </row>
        <row r="318">
          <cell r="A318" t="str">
            <v>1.17.1.</v>
          </cell>
          <cell r="B318" t="str">
            <v>SINAPI</v>
          </cell>
          <cell r="C318" t="str">
            <v>97622</v>
          </cell>
          <cell r="D318" t="str">
            <v>DEMOLIÇÃO DE ALVENARIA DE BLOCO FURADO, DE FORMA MANUAL, SEM REAPROVEITAMENTO. AF_12/2017</v>
          </cell>
          <cell r="E318" t="str">
            <v>M3</v>
          </cell>
        </row>
        <row r="319">
          <cell r="A319" t="str">
            <v>1.17.2.</v>
          </cell>
          <cell r="B319" t="str">
            <v>EDIF</v>
          </cell>
          <cell r="C319" t="str">
            <v>10-60-40</v>
          </cell>
          <cell r="D319" t="str">
            <v>RETIRADA DE SIFÕES</v>
          </cell>
          <cell r="E319" t="str">
            <v>UN</v>
          </cell>
        </row>
        <row r="320">
          <cell r="A320" t="str">
            <v>1.17.3.</v>
          </cell>
          <cell r="B320" t="str">
            <v>EDIF</v>
          </cell>
          <cell r="C320" t="str">
            <v>10-60-42</v>
          </cell>
          <cell r="D320" t="str">
            <v>RETIRADA DE TORNEIRAS</v>
          </cell>
          <cell r="E320" t="str">
            <v>UN</v>
          </cell>
        </row>
        <row r="321">
          <cell r="A321" t="str">
            <v>1.17.4.</v>
          </cell>
          <cell r="B321" t="str">
            <v>CDHU</v>
          </cell>
          <cell r="C321" t="str">
            <v>04.11.020</v>
          </cell>
          <cell r="D321" t="str">
            <v>Retirada de aparelho sanitário incluindo acessórios</v>
          </cell>
          <cell r="E321" t="str">
            <v>UN</v>
          </cell>
        </row>
        <row r="322">
          <cell r="A322" t="str">
            <v>1.17.5.</v>
          </cell>
          <cell r="B322" t="str">
            <v>EDIF</v>
          </cell>
          <cell r="C322" t="str">
            <v>08-60-01</v>
          </cell>
          <cell r="D322" t="str">
            <v>RETIRADA DE ESQUADRIAS METÁLICAS EM GERAL, PORTAS OU CAIXILHOS</v>
          </cell>
          <cell r="E322" t="str">
            <v>M2</v>
          </cell>
        </row>
        <row r="323">
          <cell r="A323" t="str">
            <v>1.17.6.</v>
          </cell>
          <cell r="B323" t="str">
            <v>EDIF</v>
          </cell>
          <cell r="C323" t="str">
            <v>01-03-03</v>
          </cell>
          <cell r="D323" t="str">
            <v>CORTE E CARREGAMENTO PARA BOTA-FORA, INCLUSIVE TRANSPORTE ATÉ 1KM</v>
          </cell>
          <cell r="E323" t="str">
            <v>M3</v>
          </cell>
        </row>
        <row r="324">
          <cell r="A324" t="str">
            <v>1.17.7.</v>
          </cell>
          <cell r="B324" t="str">
            <v>SINAPI</v>
          </cell>
          <cell r="C324" t="str">
            <v>97914</v>
          </cell>
          <cell r="D324" t="str">
            <v>TRANSPORTE COM CAMINHÃO BASCULANTE DE 6 M³, EM VIA URBANA PAVIMENTADA, DMT ATÉ 30 KM (UNIDADE: M3XKM). AF_07/2020</v>
          </cell>
          <cell r="E324" t="str">
            <v>M3XKM</v>
          </cell>
        </row>
        <row r="325">
          <cell r="A325" t="str">
            <v>1.17.8.</v>
          </cell>
          <cell r="B325" t="str">
            <v>EDIF</v>
          </cell>
          <cell r="C325" t="str">
            <v>05-03-12</v>
          </cell>
          <cell r="D325" t="str">
            <v>IMPERMEABILIZAÇÃO A BASE DE EMULSÃO ASFÁLTICA - ESTRUTURADA COM TECIDO POLIÉSTER - 2 CAMADAS DE ESTRUTURANTE</v>
          </cell>
          <cell r="E325" t="str">
            <v>M2</v>
          </cell>
        </row>
        <row r="326">
          <cell r="A326" t="str">
            <v>1.17.9.</v>
          </cell>
          <cell r="B326" t="str">
            <v>SINAPI</v>
          </cell>
          <cell r="C326" t="str">
            <v>91785</v>
          </cell>
          <cell r="D326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326" t="str">
            <v>M</v>
          </cell>
        </row>
        <row r="327">
          <cell r="A327" t="str">
            <v>1.17.10.</v>
          </cell>
          <cell r="B327" t="str">
            <v>CDHU</v>
          </cell>
          <cell r="C327" t="str">
            <v>14.11.271</v>
          </cell>
          <cell r="D327" t="str">
            <v>Alvenaria de bloco de concreto estrutural 19 x 19 x 39 cm - classe A</v>
          </cell>
          <cell r="E327" t="str">
            <v>M2</v>
          </cell>
        </row>
        <row r="328">
          <cell r="A328" t="str">
            <v>1.17.11.</v>
          </cell>
          <cell r="B328" t="str">
            <v>EDIF</v>
          </cell>
          <cell r="C328" t="str">
            <v>11-01-01</v>
          </cell>
          <cell r="D328" t="str">
            <v>CHAPISCO COMUM - ARGAMASSA DE CIMENTO E AREIA 1:3</v>
          </cell>
          <cell r="E328" t="str">
            <v>M2</v>
          </cell>
        </row>
        <row r="329">
          <cell r="A329" t="str">
            <v>1.17.12.</v>
          </cell>
          <cell r="B329" t="str">
            <v>EDIF</v>
          </cell>
          <cell r="C329" t="str">
            <v>11-01-08</v>
          </cell>
          <cell r="D329" t="str">
            <v>EMBOÇO - ARGAMASSA MISTA DE CIMENTO, CAL E AREIA 1:4/12</v>
          </cell>
          <cell r="E329" t="str">
            <v>M2</v>
          </cell>
        </row>
        <row r="330">
          <cell r="A330" t="str">
            <v>1.17.13.</v>
          </cell>
          <cell r="B330" t="str">
            <v>EDIF</v>
          </cell>
          <cell r="C330" t="str">
            <v>05-01-01</v>
          </cell>
          <cell r="D330" t="str">
            <v>ARGAMASSA IMPERMEABILIZANTE DE CIMENTO E AREIA (REBOCO IMPERMEÁVEL) - TRAÇO 1:3, ESPESSURA DE 20MM</v>
          </cell>
          <cell r="E330" t="str">
            <v>M2</v>
          </cell>
        </row>
        <row r="331">
          <cell r="A331" t="str">
            <v>1.17.14.</v>
          </cell>
          <cell r="B331" t="str">
            <v>SINAPI</v>
          </cell>
          <cell r="C331" t="str">
            <v>91790</v>
          </cell>
          <cell r="D331" t="str">
            <v>(COMPOSIÇÃO REPRESENTATIVA) DO SERVIÇO DE INSTALAÇÃO DE TUBOS DE PVC, SÉRIE R, ÁGUA PLUVIAL, DN 100 MM (INSTALADO EM RAMAL DE ENCAMINHAMENTO, OU CONDUTORES VERTICAIS), INCLUSIVE CONEXÕES, CORTES E FIXAÇÕES, PARA PRÉDIOS. AF_10/2015</v>
          </cell>
          <cell r="E331" t="str">
            <v>M</v>
          </cell>
        </row>
        <row r="332">
          <cell r="A332" t="str">
            <v>1.17.15.</v>
          </cell>
          <cell r="B332" t="str">
            <v>SINAPI</v>
          </cell>
          <cell r="C332" t="str">
            <v>91792</v>
          </cell>
          <cell r="D332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332" t="str">
            <v>M</v>
          </cell>
        </row>
        <row r="333">
          <cell r="A333" t="str">
            <v>1.17.16.</v>
          </cell>
          <cell r="B333" t="str">
            <v>EDIF</v>
          </cell>
          <cell r="C333" t="str">
            <v>10-05-05</v>
          </cell>
          <cell r="D333" t="str">
            <v>REGISTRO DE GAVETA, METAL AMARELO - 1 1/2"</v>
          </cell>
          <cell r="E333" t="str">
            <v>UN</v>
          </cell>
        </row>
        <row r="334">
          <cell r="A334" t="str">
            <v>1.17.17.</v>
          </cell>
          <cell r="B334" t="str">
            <v>EDIF</v>
          </cell>
          <cell r="C334" t="str">
            <v>10-05-31</v>
          </cell>
          <cell r="D334" t="str">
            <v>REGISTRO DE GAVETA, METAL CROMADO - 3/4"</v>
          </cell>
          <cell r="E334" t="str">
            <v>UN</v>
          </cell>
        </row>
        <row r="335">
          <cell r="A335" t="str">
            <v>1.17.18.</v>
          </cell>
          <cell r="B335" t="str">
            <v>SINAPI</v>
          </cell>
          <cell r="C335" t="str">
            <v>89709</v>
          </cell>
          <cell r="D335" t="str">
            <v>RALO SIFONADO, PVC, DN 100 X 40 MM, JUNTA SOLDÁVEL, FORNECIDO E INSTALADO EM RAMAL DE DESCARGA OU EM RAMAL DE ESGOTO SANITÁRIO. AF_12/2014</v>
          </cell>
          <cell r="E335" t="str">
            <v>UN</v>
          </cell>
        </row>
        <row r="336">
          <cell r="A336" t="str">
            <v>1.17.19.</v>
          </cell>
          <cell r="B336" t="str">
            <v>SINAPI</v>
          </cell>
          <cell r="C336" t="str">
            <v>86906</v>
          </cell>
          <cell r="D336" t="str">
            <v>TORNEIRA CROMADA DE MESA, 1/2 OU 3/4, PARA LAVATÓRIO, PADRÃO POPULAR - FORNECIMENTO E INSTALAÇÃO. AF_01/2020</v>
          </cell>
          <cell r="E336" t="str">
            <v>UN</v>
          </cell>
        </row>
        <row r="337">
          <cell r="A337" t="str">
            <v>1.17.20.</v>
          </cell>
          <cell r="B337" t="str">
            <v>SINAPI-I</v>
          </cell>
          <cell r="C337" t="str">
            <v>6149</v>
          </cell>
          <cell r="D337" t="str">
            <v>SIFAO PLASTICO TIPO COPO PARA PIA OU LAVATORIO, 1 X 1.1/2 "</v>
          </cell>
          <cell r="E337" t="str">
            <v>UN</v>
          </cell>
        </row>
        <row r="338">
          <cell r="A338" t="str">
            <v>1.17.21.</v>
          </cell>
          <cell r="B338" t="str">
            <v>EDIF</v>
          </cell>
          <cell r="C338" t="str">
            <v>07-60-01</v>
          </cell>
          <cell r="D338" t="str">
            <v>RETIRADA DE FOLHAS DE PORTA DE PASSAGEM OU JANELA</v>
          </cell>
          <cell r="E338" t="str">
            <v>UN</v>
          </cell>
        </row>
        <row r="339">
          <cell r="A339" t="str">
            <v>1.17.22.</v>
          </cell>
          <cell r="B339" t="str">
            <v>EDIF</v>
          </cell>
          <cell r="C339" t="str">
            <v>10-13-03</v>
          </cell>
          <cell r="D339" t="str">
            <v>BACIA SANITÁRIA COM CAIXA ACOPLADA DE LOUÇA BRANCA</v>
          </cell>
          <cell r="E339" t="str">
            <v>UN</v>
          </cell>
        </row>
        <row r="340">
          <cell r="A340" t="str">
            <v>1.17.23.</v>
          </cell>
          <cell r="B340" t="str">
            <v>CDHU</v>
          </cell>
          <cell r="C340" t="str">
            <v>44.20.280</v>
          </cell>
          <cell r="D340" t="str">
            <v>Tampa de plástico para bacia sanitária</v>
          </cell>
          <cell r="E340" t="str">
            <v>UN</v>
          </cell>
        </row>
        <row r="341">
          <cell r="A341" t="str">
            <v>1.17.24.</v>
          </cell>
          <cell r="B341" t="str">
            <v>EDIF</v>
          </cell>
          <cell r="C341" t="str">
            <v>10-13-08</v>
          </cell>
          <cell r="D341" t="str">
            <v>LAVATÓRIO DE LOUÇA BRANCA, SEM COLUNA, CAPACIDADE MÍNIMA 5L, EXCLUSIVE TORNEIRA</v>
          </cell>
          <cell r="E341" t="str">
            <v>UN</v>
          </cell>
        </row>
        <row r="342">
          <cell r="A342" t="str">
            <v>1.17.25.</v>
          </cell>
          <cell r="B342" t="str">
            <v>SINAPI-I</v>
          </cell>
          <cell r="C342" t="str">
            <v>39484</v>
          </cell>
          <cell r="D342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342" t="str">
            <v>UN</v>
          </cell>
        </row>
        <row r="343">
          <cell r="A343" t="str">
            <v>1.17.26.</v>
          </cell>
          <cell r="B343" t="str">
            <v>SINAPI-I</v>
          </cell>
          <cell r="C343" t="str">
            <v>39482</v>
          </cell>
          <cell r="D343" t="str">
            <v>KIT PORTA PRONTA DE MADEIRA, FOLHA LEVE (NBR 15930) DE 600 X 2100 MM OU 700 X 2100 MM, DE 35 MM A 40 MM DE ESPESSURA, COM MARCO EM ACO, NUCLEO COLMEIA, CAPA LISA EM HDF, ACABAMENTO MELAMINICO BRANCO (INCLUI MARCO, ALIZARES, DOBRADICAS E FECHADURA)</v>
          </cell>
          <cell r="E343" t="str">
            <v>UN</v>
          </cell>
        </row>
        <row r="344">
          <cell r="A344" t="str">
            <v>1.17.27.</v>
          </cell>
          <cell r="B344" t="str">
            <v>SINAPI</v>
          </cell>
          <cell r="C344" t="str">
            <v>102219</v>
          </cell>
          <cell r="D344" t="str">
            <v>PINTURA TINTA DE ACABAMENTO (PIGMENTADA) ESMALTE SINTÉTICO ACETINADO EM MADEIRA, 2 DEMÃOS. AF_01/2021</v>
          </cell>
          <cell r="E344" t="str">
            <v>M2</v>
          </cell>
        </row>
        <row r="345">
          <cell r="A345" t="str">
            <v>1.17.28.</v>
          </cell>
          <cell r="B345" t="str">
            <v>EDIF</v>
          </cell>
          <cell r="C345" t="str">
            <v>08-02-13</v>
          </cell>
          <cell r="D345" t="str">
            <v>CP.13/22/23 - CAIXILHO EM FERRO PERFILADO - BASCULANTE</v>
          </cell>
          <cell r="E345" t="str">
            <v>M2</v>
          </cell>
        </row>
        <row r="346">
          <cell r="A346" t="str">
            <v>1.17.29.</v>
          </cell>
          <cell r="B346" t="str">
            <v>EDIF</v>
          </cell>
          <cell r="C346" t="str">
            <v>08-02-74</v>
          </cell>
          <cell r="D346" t="str">
            <v>EP.06 - GRADE DE PROTEÇÃO EM FERRO REDONDO</v>
          </cell>
          <cell r="E346" t="str">
            <v>M2</v>
          </cell>
        </row>
        <row r="347">
          <cell r="A347" t="str">
            <v>1.17.30.</v>
          </cell>
          <cell r="B347" t="str">
            <v>SINAPI</v>
          </cell>
          <cell r="C347" t="str">
            <v>100723</v>
          </cell>
          <cell r="D347" t="str">
            <v>PINTURA COM TINTA ALQUÍDICA DE FUNDO E ACABAMENTO (ESMALTE SINTÉTICO GRAFITE) PULVERIZADA SOBRE PERFIL METÁLICO EXECUTADO EM FÁBRICA (POR DEMÃO). AF_01/2020_P</v>
          </cell>
          <cell r="E347" t="str">
            <v>M2</v>
          </cell>
        </row>
        <row r="348">
          <cell r="A348" t="str">
            <v>1.17.31.</v>
          </cell>
          <cell r="B348" t="str">
            <v>EDIF</v>
          </cell>
          <cell r="C348" t="str">
            <v>09-07-01</v>
          </cell>
          <cell r="D348" t="str">
            <v>PONTO COM INTERRUPTOR SIMPLES - 1 TECLA, EM CAIXA 4"X2"</v>
          </cell>
          <cell r="E348" t="str">
            <v>UN</v>
          </cell>
        </row>
        <row r="349">
          <cell r="A349" t="str">
            <v>1.17.32.</v>
          </cell>
          <cell r="B349" t="str">
            <v>EDIF</v>
          </cell>
          <cell r="C349" t="str">
            <v>09-07-61</v>
          </cell>
          <cell r="D349" t="str">
            <v>PONTO COM TOMADA SIMPLES 110/220V - EM CONDULETE 3/4"</v>
          </cell>
          <cell r="E349" t="str">
            <v>UN</v>
          </cell>
        </row>
        <row r="350">
          <cell r="A350" t="str">
            <v>1.17.33.</v>
          </cell>
          <cell r="B350" t="str">
            <v>EDIF</v>
          </cell>
          <cell r="C350" t="str">
            <v>09-07-95</v>
          </cell>
          <cell r="D350" t="str">
            <v>PONTO DE LUZ - CONDULETE 3/4"</v>
          </cell>
          <cell r="E350" t="str">
            <v>UN</v>
          </cell>
        </row>
        <row r="351">
          <cell r="A351" t="str">
            <v>1.17.34.</v>
          </cell>
          <cell r="B351" t="str">
            <v>CDHU</v>
          </cell>
          <cell r="C351" t="str">
            <v>38.01.040</v>
          </cell>
          <cell r="D351" t="str">
            <v>Eletroduto de PVC rígido roscável de 3/4´ - com acessórios</v>
          </cell>
          <cell r="E351" t="str">
            <v>M</v>
          </cell>
        </row>
        <row r="352">
          <cell r="A352" t="str">
            <v>1.17.35.</v>
          </cell>
          <cell r="B352" t="str">
            <v>SINAPI</v>
          </cell>
          <cell r="C352" t="str">
            <v>91927</v>
          </cell>
          <cell r="D352" t="str">
            <v>CABO DE COBRE FLEXÍVEL ISOLADO, 2,5 MM², ANTI-CHAMA 0,6/1,0 KV, PARA CIRCUITOS TERMINAIS - FORNECIMENTO E INSTALAÇÃO. AF_12/2015</v>
          </cell>
          <cell r="E352" t="str">
            <v>M</v>
          </cell>
        </row>
        <row r="353">
          <cell r="A353" t="str">
            <v>1.17.36.</v>
          </cell>
          <cell r="B353" t="str">
            <v>SINAPI</v>
          </cell>
          <cell r="C353" t="str">
            <v>97584</v>
          </cell>
          <cell r="D353" t="str">
            <v>LUMINÁRIA TIPO CALHA, DE SOBREPOR, COM 1 LÂMPADA TUBULAR FLUORESCENTE DE 36 W, COM REATOR DE PARTIDA RÁPIDA - FORNECIMENTO E INSTALAÇÃO. AF_02/2020</v>
          </cell>
          <cell r="E353" t="str">
            <v>UN</v>
          </cell>
        </row>
        <row r="354">
          <cell r="A354" t="str">
            <v>1.17.37.</v>
          </cell>
          <cell r="B354" t="str">
            <v>SINAPI</v>
          </cell>
          <cell r="C354" t="str">
            <v>98307</v>
          </cell>
          <cell r="D354" t="str">
            <v>TOMADA DE REDE RJ45 - FORNECIMENTO E INSTALAÇÃO. AF_11/2019</v>
          </cell>
          <cell r="E354" t="str">
            <v>UN</v>
          </cell>
        </row>
        <row r="355">
          <cell r="A355" t="str">
            <v>1.17.38.</v>
          </cell>
          <cell r="B355" t="str">
            <v>SINAPI</v>
          </cell>
          <cell r="C355" t="str">
            <v>98308</v>
          </cell>
          <cell r="D355" t="str">
            <v>TOMADA PARA TELEFONE RJ11 - FORNECIMENTO E INSTALAÇÃO. AF_11/2019</v>
          </cell>
          <cell r="E355" t="str">
            <v>UN</v>
          </cell>
        </row>
        <row r="356">
          <cell r="A356" t="str">
            <v>1.17.39.</v>
          </cell>
          <cell r="B356" t="str">
            <v>EDIF</v>
          </cell>
          <cell r="C356" t="str">
            <v>11-02-29</v>
          </cell>
          <cell r="D356" t="str">
            <v>AZULEJOS, JUNTA AMARRAÇÃO OU A PRUMO - ASSENTES COM ARGAMASSA COLANTE</v>
          </cell>
          <cell r="E356" t="str">
            <v>M2</v>
          </cell>
        </row>
        <row r="357">
          <cell r="A357" t="str">
            <v>1.17.40.</v>
          </cell>
          <cell r="B357" t="str">
            <v>CDHU</v>
          </cell>
          <cell r="C357" t="str">
            <v>44.03.130</v>
          </cell>
          <cell r="D357" t="str">
            <v>Saboneteira tipo dispenser, para refil de 800 ml</v>
          </cell>
          <cell r="E357" t="str">
            <v>UN</v>
          </cell>
        </row>
        <row r="358">
          <cell r="A358" t="str">
            <v>1.17.41.</v>
          </cell>
          <cell r="B358" t="str">
            <v>CDHU</v>
          </cell>
          <cell r="C358" t="str">
            <v>44.03.050</v>
          </cell>
          <cell r="D358" t="str">
            <v>Dispenser papel higiênico em ABS para rolão 300 / 600 m, com visor</v>
          </cell>
          <cell r="E358" t="str">
            <v>UN</v>
          </cell>
        </row>
        <row r="359">
          <cell r="A359" t="str">
            <v>1.17.42.</v>
          </cell>
          <cell r="B359" t="str">
            <v>CDHU</v>
          </cell>
          <cell r="C359" t="str">
            <v>44.03.180</v>
          </cell>
          <cell r="D359" t="str">
            <v>Dispenser toalheiro em ABS, para folhas</v>
          </cell>
          <cell r="E359" t="str">
            <v>UN</v>
          </cell>
        </row>
        <row r="360">
          <cell r="A360" t="str">
            <v>1.18.</v>
          </cell>
          <cell r="B360" t="str">
            <v>SINAPI</v>
          </cell>
          <cell r="C360" t="str">
            <v>98308</v>
          </cell>
          <cell r="D360" t="str">
            <v>BANHEIRO MASCULINO - FUNCIONÁRIOS</v>
          </cell>
          <cell r="E360" t="str">
            <v>-</v>
          </cell>
        </row>
        <row r="361">
          <cell r="A361" t="str">
            <v>1.18.1.</v>
          </cell>
          <cell r="B361" t="str">
            <v>SINAPI</v>
          </cell>
          <cell r="C361" t="str">
            <v>97622</v>
          </cell>
          <cell r="D361" t="str">
            <v>DEMOLIÇÃO DE ALVENARIA DE BLOCO FURADO, DE FORMA MANUAL, SEM REAPROVEITAMENTO. AF_12/2017</v>
          </cell>
          <cell r="E361" t="str">
            <v>M3</v>
          </cell>
        </row>
        <row r="362">
          <cell r="A362" t="str">
            <v>1.18.2.</v>
          </cell>
          <cell r="B362" t="str">
            <v>EDIF</v>
          </cell>
          <cell r="C362" t="str">
            <v>01-03-03</v>
          </cell>
          <cell r="D362" t="str">
            <v>CORTE E CARREGAMENTO PARA BOTA-FORA, INCLUSIVE TRANSPORTE ATÉ 1KM</v>
          </cell>
          <cell r="E362" t="str">
            <v>M3</v>
          </cell>
        </row>
        <row r="363">
          <cell r="A363" t="str">
            <v>1.18.3.</v>
          </cell>
          <cell r="B363" t="str">
            <v>SINAPI</v>
          </cell>
          <cell r="C363" t="str">
            <v>97914</v>
          </cell>
          <cell r="D363" t="str">
            <v>TRANSPORTE COM CAMINHÃO BASCULANTE DE 6 M³, EM VIA URBANA PAVIMENTADA, DMT ATÉ 30 KM (UNIDADE: M3XKM). AF_07/2020</v>
          </cell>
          <cell r="E363" t="str">
            <v>M3XKM</v>
          </cell>
        </row>
        <row r="364">
          <cell r="A364" t="str">
            <v>1.18.4.</v>
          </cell>
          <cell r="B364" t="str">
            <v>EDIF</v>
          </cell>
          <cell r="C364" t="str">
            <v>10-60-26</v>
          </cell>
          <cell r="D364" t="str">
            <v>RETIRADA DE CAIXAS SIFONADAS OU RALOS</v>
          </cell>
          <cell r="E364" t="str">
            <v>UN</v>
          </cell>
        </row>
        <row r="365">
          <cell r="A365" t="str">
            <v>1.18.5.</v>
          </cell>
          <cell r="B365" t="str">
            <v>SINAPI</v>
          </cell>
          <cell r="C365" t="str">
            <v>89709</v>
          </cell>
          <cell r="D365" t="str">
            <v>RALO SIFONADO, PVC, DN 100 X 40 MM, JUNTA SOLDÁVEL, FORNECIDO E INSTALADO EM RAMAL DE DESCARGA OU EM RAMAL DE ESGOTO SANITÁRIO. AF_12/2014</v>
          </cell>
          <cell r="E365" t="str">
            <v>UN</v>
          </cell>
        </row>
        <row r="366">
          <cell r="A366" t="str">
            <v>1.18.6.</v>
          </cell>
          <cell r="B366" t="str">
            <v>EDIF</v>
          </cell>
          <cell r="C366" t="str">
            <v>11-02-29</v>
          </cell>
          <cell r="D366" t="str">
            <v>AZULEJOS, JUNTA AMARRAÇÃO OU A PRUMO - ASSENTES COM ARGAMASSA COLANTE</v>
          </cell>
          <cell r="E366" t="str">
            <v>M2</v>
          </cell>
        </row>
        <row r="367">
          <cell r="A367" t="str">
            <v>1.18.7.</v>
          </cell>
          <cell r="B367" t="str">
            <v>SINAPI</v>
          </cell>
          <cell r="C367" t="str">
            <v>91785</v>
          </cell>
          <cell r="D367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367" t="str">
            <v>M</v>
          </cell>
        </row>
        <row r="368">
          <cell r="A368" t="str">
            <v>1.18.8.</v>
          </cell>
          <cell r="B368" t="str">
            <v>SINAPI</v>
          </cell>
          <cell r="C368" t="str">
            <v>91790</v>
          </cell>
          <cell r="D368" t="str">
            <v>(COMPOSIÇÃO REPRESENTATIVA) DO SERVIÇO DE INSTALAÇÃO DE TUBOS DE PVC, SÉRIE R, ÁGUA PLUVIAL, DN 100 MM (INSTALADO EM RAMAL DE ENCAMINHAMENTO, OU CONDUTORES VERTICAIS), INCLUSIVE CONEXÕES, CORTES E FIXAÇÕES, PARA PRÉDIOS. AF_10/2015</v>
          </cell>
          <cell r="E368" t="str">
            <v>M</v>
          </cell>
        </row>
        <row r="369">
          <cell r="A369" t="str">
            <v>1.18.9.</v>
          </cell>
          <cell r="B369" t="str">
            <v>SINAPI</v>
          </cell>
          <cell r="C369" t="str">
            <v>91792</v>
          </cell>
          <cell r="D369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369" t="str">
            <v>M</v>
          </cell>
        </row>
        <row r="370">
          <cell r="A370" t="str">
            <v>1.18.10.</v>
          </cell>
          <cell r="B370" t="str">
            <v>EDIF</v>
          </cell>
          <cell r="C370" t="str">
            <v>10-05-05</v>
          </cell>
          <cell r="D370" t="str">
            <v>REGISTRO DE GAVETA, METAL AMARELO - 1 1/2"</v>
          </cell>
          <cell r="E370" t="str">
            <v>UN</v>
          </cell>
        </row>
        <row r="371">
          <cell r="A371" t="str">
            <v>1.18.11.</v>
          </cell>
          <cell r="B371" t="str">
            <v>EDIF</v>
          </cell>
          <cell r="C371" t="str">
            <v>10-05-31</v>
          </cell>
          <cell r="D371" t="str">
            <v>REGISTRO DE GAVETA, METAL CROMADO - 3/4"</v>
          </cell>
          <cell r="E371" t="str">
            <v>UN</v>
          </cell>
        </row>
        <row r="372">
          <cell r="A372" t="str">
            <v>1.18.12.</v>
          </cell>
          <cell r="B372" t="str">
            <v>EDIF</v>
          </cell>
          <cell r="C372" t="str">
            <v>05-01-01</v>
          </cell>
          <cell r="D372" t="str">
            <v>ARGAMASSA IMPERMEABILIZANTE DE CIMENTO E AREIA (REBOCO IMPERMEÁVEL) - TRAÇO 1:3, ESPESSURA DE 20MM</v>
          </cell>
          <cell r="E372" t="str">
            <v>M2</v>
          </cell>
        </row>
        <row r="373">
          <cell r="A373" t="str">
            <v>1.18.13.</v>
          </cell>
          <cell r="B373" t="str">
            <v>CDHU</v>
          </cell>
          <cell r="C373" t="str">
            <v>44.20.280</v>
          </cell>
          <cell r="D373" t="str">
            <v>Tampa de plástico para bacia sanitária</v>
          </cell>
          <cell r="E373" t="str">
            <v>UN</v>
          </cell>
        </row>
        <row r="374">
          <cell r="A374" t="str">
            <v>1.18.14.</v>
          </cell>
          <cell r="B374" t="str">
            <v>EDIF</v>
          </cell>
          <cell r="C374" t="str">
            <v>10-13-03</v>
          </cell>
          <cell r="D374" t="str">
            <v>BACIA SANITÁRIA COM CAIXA ACOPLADA DE LOUÇA BRANCA</v>
          </cell>
          <cell r="E374" t="str">
            <v>UN</v>
          </cell>
        </row>
        <row r="375">
          <cell r="A375" t="str">
            <v>1.18.15.</v>
          </cell>
          <cell r="B375" t="str">
            <v>SINAPI</v>
          </cell>
          <cell r="C375" t="str">
            <v>86906</v>
          </cell>
          <cell r="D375" t="str">
            <v>TORNEIRA CROMADA DE MESA, 1/2 OU 3/4, PARA LAVATÓRIO, PADRÃO POPULAR - FORNECIMENTO E INSTALAÇÃO. AF_01/2020</v>
          </cell>
          <cell r="E375" t="str">
            <v>UN</v>
          </cell>
        </row>
        <row r="376">
          <cell r="A376" t="str">
            <v>1.18.16.</v>
          </cell>
          <cell r="B376" t="str">
            <v>SINAPI-I</v>
          </cell>
          <cell r="C376" t="str">
            <v>6149</v>
          </cell>
          <cell r="D376" t="str">
            <v>SIFAO PLASTICO TIPO COPO PARA PIA OU LAVATORIO, 1 X 1.1/2 "</v>
          </cell>
          <cell r="E376" t="str">
            <v>UN</v>
          </cell>
        </row>
        <row r="377">
          <cell r="A377" t="str">
            <v>1.18.17.</v>
          </cell>
          <cell r="B377" t="str">
            <v>EDIF</v>
          </cell>
          <cell r="C377" t="str">
            <v>05-03-12</v>
          </cell>
          <cell r="D377" t="str">
            <v>IMPERMEABILIZAÇÃO A BASE DE EMULSÃO ASFÁLTICA - ESTRUTURADA COM TECIDO POLIÉSTER - 2 CAMADAS DE ESTRUTURANTE</v>
          </cell>
          <cell r="E377" t="str">
            <v>M2</v>
          </cell>
        </row>
        <row r="378">
          <cell r="A378" t="str">
            <v>1.18.18.</v>
          </cell>
          <cell r="B378" t="str">
            <v>SINAPI</v>
          </cell>
          <cell r="C378" t="str">
            <v>91927</v>
          </cell>
          <cell r="D378" t="str">
            <v>CABO DE COBRE FLEXÍVEL ISOLADO, 2,5 MM², ANTI-CHAMA 0,6/1,0 KV, PARA CIRCUITOS TERMINAIS - FORNECIMENTO E INSTALAÇÃO. AF_12/2015</v>
          </cell>
          <cell r="E378" t="str">
            <v>M</v>
          </cell>
        </row>
        <row r="379">
          <cell r="A379" t="str">
            <v>1.18.19.</v>
          </cell>
          <cell r="B379" t="str">
            <v>EDIF</v>
          </cell>
          <cell r="C379" t="str">
            <v>09-07-01</v>
          </cell>
          <cell r="D379" t="str">
            <v>PONTO COM INTERRUPTOR SIMPLES - 1 TECLA, EM CAIXA 4"X2"</v>
          </cell>
          <cell r="E379" t="str">
            <v>UN</v>
          </cell>
        </row>
        <row r="380">
          <cell r="A380" t="str">
            <v>1.18.20.</v>
          </cell>
          <cell r="B380" t="str">
            <v>EDIF</v>
          </cell>
          <cell r="C380" t="str">
            <v>09-07-61</v>
          </cell>
          <cell r="D380" t="str">
            <v>PONTO COM TOMADA SIMPLES 110/220V - EM CONDULETE 3/4"</v>
          </cell>
          <cell r="E380" t="str">
            <v>UN</v>
          </cell>
        </row>
        <row r="381">
          <cell r="A381" t="str">
            <v>1.18.21.</v>
          </cell>
          <cell r="B381" t="str">
            <v>CDHU</v>
          </cell>
          <cell r="C381" t="str">
            <v>38.01.040</v>
          </cell>
          <cell r="D381" t="str">
            <v>Eletroduto de PVC rígido roscável de 3/4´ - com acessórios</v>
          </cell>
          <cell r="E381" t="str">
            <v>M</v>
          </cell>
        </row>
        <row r="382">
          <cell r="A382" t="str">
            <v>1.18.22.</v>
          </cell>
          <cell r="B382" t="str">
            <v>SINAPI</v>
          </cell>
          <cell r="C382" t="str">
            <v>97584</v>
          </cell>
          <cell r="D382" t="str">
            <v>LUMINÁRIA TIPO CALHA, DE SOBREPOR, COM 1 LÂMPADA TUBULAR FLUORESCENTE DE 36 W, COM REATOR DE PARTIDA RÁPIDA - FORNECIMENTO E INSTALAÇÃO. AF_02/2020</v>
          </cell>
          <cell r="E382" t="str">
            <v>UN</v>
          </cell>
        </row>
        <row r="383">
          <cell r="A383" t="str">
            <v>1.18.23.</v>
          </cell>
          <cell r="B383" t="str">
            <v>EDIF</v>
          </cell>
          <cell r="C383" t="str">
            <v>07-60-01</v>
          </cell>
          <cell r="D383" t="str">
            <v>RETIRADA DE FOLHAS DE PORTA DE PASSAGEM OU JANELA</v>
          </cell>
          <cell r="E383" t="str">
            <v>UN</v>
          </cell>
        </row>
        <row r="384">
          <cell r="A384" t="str">
            <v>1.18.24.</v>
          </cell>
          <cell r="B384" t="str">
            <v>SINAPI-I</v>
          </cell>
          <cell r="C384" t="str">
            <v>39484</v>
          </cell>
          <cell r="D384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384" t="str">
            <v>UN</v>
          </cell>
        </row>
        <row r="385">
          <cell r="A385" t="str">
            <v>1.18.25.</v>
          </cell>
          <cell r="B385" t="str">
            <v>CDHU</v>
          </cell>
          <cell r="C385" t="str">
            <v>23.09.520</v>
          </cell>
          <cell r="D385" t="str">
            <v>Porta lisa com batente metálico - 60 x 160 cm</v>
          </cell>
          <cell r="E385" t="str">
            <v>UN</v>
          </cell>
        </row>
        <row r="386">
          <cell r="A386" t="str">
            <v>1.18.26.</v>
          </cell>
          <cell r="B386" t="str">
            <v>SINAPI</v>
          </cell>
          <cell r="C386" t="str">
            <v>102219</v>
          </cell>
          <cell r="D386" t="str">
            <v>PINTURA TINTA DE ACABAMENTO (PIGMENTADA) ESMALTE SINTÉTICO ACETINADO EM MADEIRA, 2 DEMÃOS. AF_01/2021</v>
          </cell>
          <cell r="E386" t="str">
            <v>M2</v>
          </cell>
        </row>
        <row r="387">
          <cell r="A387" t="str">
            <v>1.18.27.</v>
          </cell>
          <cell r="B387" t="str">
            <v>CDHU</v>
          </cell>
          <cell r="C387" t="str">
            <v>04.11.140</v>
          </cell>
          <cell r="D387" t="str">
            <v>Retirada de sifão ou metais sanitários diversos</v>
          </cell>
          <cell r="E387" t="str">
            <v>UN</v>
          </cell>
        </row>
        <row r="388">
          <cell r="A388" t="str">
            <v>1.18.28.</v>
          </cell>
          <cell r="B388" t="str">
            <v>CDHU</v>
          </cell>
          <cell r="C388" t="str">
            <v>44.06.100</v>
          </cell>
          <cell r="D388" t="str">
            <v>Mictório coletivo em aço inoxidável</v>
          </cell>
          <cell r="E388" t="str">
            <v>M</v>
          </cell>
        </row>
        <row r="389">
          <cell r="A389" t="str">
            <v>1.18.29.</v>
          </cell>
          <cell r="B389" t="str">
            <v>CDHU</v>
          </cell>
          <cell r="C389" t="str">
            <v>14.30.010</v>
          </cell>
          <cell r="D389" t="str">
            <v>Divisória em placas de granito com espessura de 3 cm</v>
          </cell>
          <cell r="E389" t="str">
            <v>M2</v>
          </cell>
        </row>
        <row r="390">
          <cell r="A390" t="str">
            <v>1.18.30.</v>
          </cell>
          <cell r="B390" t="str">
            <v>EDIF</v>
          </cell>
          <cell r="C390" t="str">
            <v>14-01-70</v>
          </cell>
          <cell r="D390" t="str">
            <v>ESPELHO COMUM - ESPESSURA 3MM</v>
          </cell>
          <cell r="E390" t="str">
            <v>M2</v>
          </cell>
        </row>
        <row r="391">
          <cell r="A391" t="str">
            <v>1.18.31.</v>
          </cell>
          <cell r="B391" t="str">
            <v>CDHU</v>
          </cell>
          <cell r="C391" t="str">
            <v>44.03.130</v>
          </cell>
          <cell r="D391" t="str">
            <v>Saboneteira tipo dispenser, para refil de 800 ml</v>
          </cell>
          <cell r="E391" t="str">
            <v>UN</v>
          </cell>
        </row>
        <row r="392">
          <cell r="A392" t="str">
            <v>1.18.32.</v>
          </cell>
          <cell r="B392" t="str">
            <v>CDHU</v>
          </cell>
          <cell r="C392" t="str">
            <v>44.03.050</v>
          </cell>
          <cell r="D392" t="str">
            <v>Dispenser papel higiênico em ABS para rolão 300 / 600 m, com visor</v>
          </cell>
          <cell r="E392" t="str">
            <v>UN</v>
          </cell>
        </row>
        <row r="393">
          <cell r="A393" t="str">
            <v>1.18.33.</v>
          </cell>
          <cell r="B393" t="str">
            <v>CDHU</v>
          </cell>
          <cell r="C393" t="str">
            <v>44.03.180</v>
          </cell>
          <cell r="D393" t="str">
            <v>Dispenser toalheiro em ABS, para folhas</v>
          </cell>
          <cell r="E393" t="str">
            <v>UN</v>
          </cell>
        </row>
        <row r="394">
          <cell r="A394" t="str">
            <v>1.19.</v>
          </cell>
          <cell r="B394" t="str">
            <v>SINAPI</v>
          </cell>
          <cell r="D394" t="str">
            <v>CONSULTÓRIO 07 / WC</v>
          </cell>
          <cell r="E394" t="str">
            <v>-</v>
          </cell>
        </row>
        <row r="395">
          <cell r="A395" t="str">
            <v>1.19.1.</v>
          </cell>
          <cell r="B395" t="str">
            <v>SINAPI</v>
          </cell>
          <cell r="C395" t="str">
            <v>91790</v>
          </cell>
          <cell r="D395" t="str">
            <v>(COMPOSIÇÃO REPRESENTATIVA) DO SERVIÇO DE INSTALAÇÃO DE TUBOS DE PVC, SÉRIE R, ÁGUA PLUVIAL, DN 100 MM (INSTALADO EM RAMAL DE ENCAMINHAMENTO, OU CONDUTORES VERTICAIS), INCLUSIVE CONEXÕES, CORTES E FIXAÇÕES, PARA PRÉDIOS. AF_10/2015</v>
          </cell>
          <cell r="E395" t="str">
            <v>M</v>
          </cell>
        </row>
        <row r="396">
          <cell r="A396" t="str">
            <v>1.19.2.</v>
          </cell>
          <cell r="B396" t="str">
            <v>SINAPI</v>
          </cell>
          <cell r="C396" t="str">
            <v>91785</v>
          </cell>
          <cell r="D396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396" t="str">
            <v>M</v>
          </cell>
        </row>
        <row r="397">
          <cell r="A397" t="str">
            <v>1.19.3.</v>
          </cell>
          <cell r="B397" t="str">
            <v>SINAPI</v>
          </cell>
          <cell r="C397" t="str">
            <v>91792</v>
          </cell>
          <cell r="D397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397" t="str">
            <v>M</v>
          </cell>
        </row>
        <row r="398">
          <cell r="A398" t="str">
            <v>1.19.4.</v>
          </cell>
          <cell r="B398" t="str">
            <v>EDIF</v>
          </cell>
          <cell r="C398" t="str">
            <v>10-05-05</v>
          </cell>
          <cell r="D398" t="str">
            <v>REGISTRO DE GAVETA, METAL AMARELO - 1 1/2"</v>
          </cell>
          <cell r="E398" t="str">
            <v>UN</v>
          </cell>
        </row>
        <row r="399">
          <cell r="A399" t="str">
            <v>1.19.5.</v>
          </cell>
          <cell r="B399" t="str">
            <v>EDIF</v>
          </cell>
          <cell r="C399" t="str">
            <v>10-05-31</v>
          </cell>
          <cell r="D399" t="str">
            <v>REGISTRO DE GAVETA, METAL CROMADO - 3/4"</v>
          </cell>
          <cell r="E399" t="str">
            <v>UN</v>
          </cell>
        </row>
        <row r="400">
          <cell r="A400" t="str">
            <v>1.19.6.</v>
          </cell>
          <cell r="B400" t="str">
            <v>EDIF</v>
          </cell>
          <cell r="C400" t="str">
            <v>10-13-08</v>
          </cell>
          <cell r="D400" t="str">
            <v>LAVATÓRIO DE LOUÇA BRANCA, SEM COLUNA, CAPACIDADE MÍNIMA 5L, EXCLUSIVE TORNEIRA</v>
          </cell>
          <cell r="E400" t="str">
            <v>UN</v>
          </cell>
        </row>
        <row r="401">
          <cell r="A401" t="str">
            <v>1.19.7.</v>
          </cell>
          <cell r="B401" t="str">
            <v>CDHU</v>
          </cell>
          <cell r="C401" t="str">
            <v>44.20.280</v>
          </cell>
          <cell r="D401" t="str">
            <v>Tampa de plástico para bacia sanitária</v>
          </cell>
          <cell r="E401" t="str">
            <v>UN</v>
          </cell>
        </row>
        <row r="402">
          <cell r="A402" t="str">
            <v>1.19.8.</v>
          </cell>
          <cell r="B402" t="str">
            <v>SINAPI-I</v>
          </cell>
          <cell r="C402" t="str">
            <v>39484</v>
          </cell>
          <cell r="D402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402" t="str">
            <v>UN</v>
          </cell>
        </row>
        <row r="403">
          <cell r="A403" t="str">
            <v>1.19.9.</v>
          </cell>
          <cell r="B403" t="str">
            <v>SINAPI-I</v>
          </cell>
          <cell r="C403" t="str">
            <v>39482</v>
          </cell>
          <cell r="D403" t="str">
            <v>KIT PORTA PRONTA DE MADEIRA, FOLHA LEVE (NBR 15930) DE 600 X 2100 MM OU 700 X 2100 MM, DE 35 MM A 40 MM DE ESPESSURA, COM MARCO EM ACO, NUCLEO COLMEIA, CAPA LISA EM HDF, ACABAMENTO MELAMINICO BRANCO (INCLUI MARCO, ALIZARES, DOBRADICAS E FECHADURA)</v>
          </cell>
          <cell r="E403" t="str">
            <v>UN</v>
          </cell>
        </row>
        <row r="404">
          <cell r="A404" t="str">
            <v>1.19.10.</v>
          </cell>
          <cell r="B404" t="str">
            <v>SINAPI</v>
          </cell>
          <cell r="C404" t="str">
            <v>102219</v>
          </cell>
          <cell r="D404" t="str">
            <v>PINTURA TINTA DE ACABAMENTO (PIGMENTADA) ESMALTE SINTÉTICO ACETINADO EM MADEIRA, 2 DEMÃOS. AF_01/2021</v>
          </cell>
          <cell r="E404" t="str">
            <v>M2</v>
          </cell>
        </row>
        <row r="405">
          <cell r="A405" t="str">
            <v>1.19.11.</v>
          </cell>
          <cell r="B405" t="str">
            <v>EDIF</v>
          </cell>
          <cell r="C405" t="str">
            <v>07-60-01</v>
          </cell>
          <cell r="D405" t="str">
            <v>RETIRADA DE FOLHAS DE PORTA DE PASSAGEM OU JANELA</v>
          </cell>
          <cell r="E405" t="str">
            <v>UN</v>
          </cell>
        </row>
        <row r="406">
          <cell r="A406" t="str">
            <v>1.19.12.</v>
          </cell>
          <cell r="B406" t="str">
            <v>EDIF</v>
          </cell>
          <cell r="C406" t="str">
            <v>10-60-35</v>
          </cell>
          <cell r="D406" t="str">
            <v>RETIRADA DE APARELHOS SANITÁRIOS, INCLUSIVE ACESSÓRIOS</v>
          </cell>
          <cell r="E406" t="str">
            <v>UN</v>
          </cell>
        </row>
        <row r="407">
          <cell r="A407" t="str">
            <v>1.19.13.</v>
          </cell>
          <cell r="B407" t="str">
            <v>CDHU</v>
          </cell>
          <cell r="C407" t="str">
            <v>44.20.060</v>
          </cell>
          <cell r="D407" t="str">
            <v>Recolocação de aparelhos sanitários, incluindo acessórios</v>
          </cell>
          <cell r="E407" t="str">
            <v>UN</v>
          </cell>
        </row>
        <row r="408">
          <cell r="A408" t="str">
            <v>1.19.14.</v>
          </cell>
          <cell r="B408" t="str">
            <v>SINAPI</v>
          </cell>
          <cell r="C408" t="str">
            <v>86906</v>
          </cell>
          <cell r="D408" t="str">
            <v>TORNEIRA CROMADA DE MESA, 1/2 OU 3/4, PARA LAVATÓRIO, PADRÃO POPULAR - FORNECIMENTO E INSTALAÇÃO. AF_01/2020</v>
          </cell>
          <cell r="E408" t="str">
            <v>UN</v>
          </cell>
        </row>
        <row r="409">
          <cell r="A409" t="str">
            <v>1.19.15.</v>
          </cell>
          <cell r="B409" t="str">
            <v>SINAPI-I</v>
          </cell>
          <cell r="C409" t="str">
            <v>6149</v>
          </cell>
          <cell r="D409" t="str">
            <v>SIFAO PLASTICO TIPO COPO PARA PIA OU LAVATORIO, 1 X 1.1/2 "</v>
          </cell>
          <cell r="E409" t="str">
            <v>UN</v>
          </cell>
        </row>
        <row r="410">
          <cell r="A410" t="str">
            <v>1.19.16.</v>
          </cell>
          <cell r="B410" t="str">
            <v>EDIF</v>
          </cell>
          <cell r="C410" t="str">
            <v>05-03-12</v>
          </cell>
          <cell r="D410" t="str">
            <v>IMPERMEABILIZAÇÃO A BASE DE EMULSÃO ASFÁLTICA - ESTRUTURADA COM TECIDO POLIÉSTER - 2 CAMADAS DE ESTRUTURANTE</v>
          </cell>
          <cell r="E410" t="str">
            <v>M2</v>
          </cell>
        </row>
        <row r="411">
          <cell r="A411" t="str">
            <v>1.19.17.</v>
          </cell>
          <cell r="B411" t="str">
            <v>EDIF</v>
          </cell>
          <cell r="C411" t="str">
            <v>11-02-29</v>
          </cell>
          <cell r="D411" t="str">
            <v>AZULEJOS, JUNTA AMARRAÇÃO OU A PRUMO - ASSENTES COM ARGAMASSA COLANTE</v>
          </cell>
          <cell r="E411" t="str">
            <v>M2</v>
          </cell>
        </row>
        <row r="412">
          <cell r="A412" t="str">
            <v>1.19.18.</v>
          </cell>
          <cell r="B412" t="str">
            <v>EDIF</v>
          </cell>
          <cell r="C412" t="str">
            <v>05-01-01</v>
          </cell>
          <cell r="D412" t="str">
            <v>ARGAMASSA IMPERMEABILIZANTE DE CIMENTO E AREIA (REBOCO IMPERMEÁVEL) - TRAÇO 1:3, ESPESSURA DE 20MM</v>
          </cell>
          <cell r="E412" t="str">
            <v>M2</v>
          </cell>
        </row>
        <row r="413">
          <cell r="A413" t="str">
            <v>1.19.19.</v>
          </cell>
          <cell r="B413" t="str">
            <v>EDIF</v>
          </cell>
          <cell r="C413" t="str">
            <v>09-07-01</v>
          </cell>
          <cell r="D413" t="str">
            <v>PONTO COM INTERRUPTOR SIMPLES - 1 TECLA, EM CAIXA 4"X2"</v>
          </cell>
          <cell r="E413" t="str">
            <v>UN</v>
          </cell>
        </row>
        <row r="414">
          <cell r="A414" t="str">
            <v>1.19.20.</v>
          </cell>
          <cell r="B414" t="str">
            <v>EDIF</v>
          </cell>
          <cell r="C414" t="str">
            <v>09-07-61</v>
          </cell>
          <cell r="D414" t="str">
            <v>PONTO COM TOMADA SIMPLES 110/220V - EM CONDULETE 3/4"</v>
          </cell>
          <cell r="E414" t="str">
            <v>UN</v>
          </cell>
        </row>
        <row r="415">
          <cell r="A415" t="str">
            <v>1.19.21.</v>
          </cell>
          <cell r="B415" t="str">
            <v>EDIF</v>
          </cell>
          <cell r="C415" t="str">
            <v>09-07-95</v>
          </cell>
          <cell r="D415" t="str">
            <v>PONTO DE LUZ - CONDULETE 3/4"</v>
          </cell>
          <cell r="E415" t="str">
            <v>UN</v>
          </cell>
        </row>
        <row r="416">
          <cell r="A416" t="str">
            <v>1.19.22.</v>
          </cell>
          <cell r="B416" t="str">
            <v>CDHU</v>
          </cell>
          <cell r="C416" t="str">
            <v>38.01.040</v>
          </cell>
          <cell r="D416" t="str">
            <v>Eletroduto de PVC rígido roscável de 3/4´ - com acessórios</v>
          </cell>
          <cell r="E416" t="str">
            <v>M</v>
          </cell>
        </row>
        <row r="417">
          <cell r="A417" t="str">
            <v>1.19.23.</v>
          </cell>
          <cell r="B417" t="str">
            <v>SINAPI</v>
          </cell>
          <cell r="C417" t="str">
            <v>91927</v>
          </cell>
          <cell r="D417" t="str">
            <v>CABO DE COBRE FLEXÍVEL ISOLADO, 2,5 MM², ANTI-CHAMA 0,6/1,0 KV, PARA CIRCUITOS TERMINAIS - FORNECIMENTO E INSTALAÇÃO. AF_12/2015</v>
          </cell>
          <cell r="E417" t="str">
            <v>M</v>
          </cell>
        </row>
        <row r="418">
          <cell r="A418" t="str">
            <v>1.19.24.</v>
          </cell>
          <cell r="B418" t="str">
            <v>SINAPI</v>
          </cell>
          <cell r="C418" t="str">
            <v>97584</v>
          </cell>
          <cell r="D418" t="str">
            <v>LUMINÁRIA TIPO CALHA, DE SOBREPOR, COM 1 LÂMPADA TUBULAR FLUORESCENTE DE 36 W, COM REATOR DE PARTIDA RÁPIDA - FORNECIMENTO E INSTALAÇÃO. AF_02/2020</v>
          </cell>
          <cell r="E418" t="str">
            <v>UN</v>
          </cell>
        </row>
        <row r="419">
          <cell r="A419" t="str">
            <v>1.19.25.</v>
          </cell>
          <cell r="B419" t="str">
            <v>SINAPI</v>
          </cell>
          <cell r="C419" t="str">
            <v>98307</v>
          </cell>
          <cell r="D419" t="str">
            <v>TOMADA DE REDE RJ45 - FORNECIMENTO E INSTALAÇÃO. AF_11/2019</v>
          </cell>
          <cell r="E419" t="str">
            <v>UN</v>
          </cell>
        </row>
        <row r="420">
          <cell r="A420" t="str">
            <v>1.19.26.</v>
          </cell>
          <cell r="B420" t="str">
            <v>SINAPI</v>
          </cell>
          <cell r="C420" t="str">
            <v>98308</v>
          </cell>
          <cell r="D420" t="str">
            <v>TOMADA PARA TELEFONE RJ11 - FORNECIMENTO E INSTALAÇÃO. AF_11/2019</v>
          </cell>
          <cell r="E420" t="str">
            <v>UN</v>
          </cell>
        </row>
        <row r="421">
          <cell r="A421" t="str">
            <v>1.19.27.</v>
          </cell>
          <cell r="B421" t="str">
            <v>CDHU</v>
          </cell>
          <cell r="C421" t="str">
            <v>04.11.140</v>
          </cell>
          <cell r="D421" t="str">
            <v>Retirada de sifão ou metais sanitários diversos</v>
          </cell>
          <cell r="E421" t="str">
            <v>UN</v>
          </cell>
        </row>
        <row r="422">
          <cell r="A422" t="str">
            <v>1.19.28.</v>
          </cell>
          <cell r="B422" t="str">
            <v>EDIF</v>
          </cell>
          <cell r="C422" t="str">
            <v>14-01-70</v>
          </cell>
          <cell r="D422" t="str">
            <v>ESPELHO COMUM - ESPESSURA 3MM</v>
          </cell>
          <cell r="E422" t="str">
            <v>M2</v>
          </cell>
        </row>
        <row r="423">
          <cell r="A423" t="str">
            <v>1.19.29.</v>
          </cell>
          <cell r="B423" t="str">
            <v>CDHU</v>
          </cell>
          <cell r="C423" t="str">
            <v>44.03.130</v>
          </cell>
          <cell r="D423" t="str">
            <v>Saboneteira tipo dispenser, para refil de 800 ml</v>
          </cell>
          <cell r="E423" t="str">
            <v>UN</v>
          </cell>
        </row>
        <row r="424">
          <cell r="A424" t="str">
            <v>1.19.30.</v>
          </cell>
          <cell r="B424" t="str">
            <v>CDHU</v>
          </cell>
          <cell r="C424" t="str">
            <v>44.03.050</v>
          </cell>
          <cell r="D424" t="str">
            <v>Dispenser papel higiênico em ABS para rolão 300 / 600 m, com visor</v>
          </cell>
          <cell r="E424" t="str">
            <v>UN</v>
          </cell>
        </row>
        <row r="425">
          <cell r="A425" t="str">
            <v>1.19.31.</v>
          </cell>
          <cell r="B425" t="str">
            <v>CDHU</v>
          </cell>
          <cell r="C425" t="str">
            <v>44.03.180</v>
          </cell>
          <cell r="D425" t="str">
            <v>Dispenser toalheiro em ABS, para folhas</v>
          </cell>
          <cell r="E425" t="str">
            <v>UN</v>
          </cell>
        </row>
        <row r="426">
          <cell r="A426" t="str">
            <v>1.20.</v>
          </cell>
          <cell r="B426" t="str">
            <v>SINAPI</v>
          </cell>
          <cell r="D426" t="str">
            <v>CONSULTÓRIO 06 - ENFERMEIROS / W.C.</v>
          </cell>
          <cell r="E426" t="str">
            <v>-</v>
          </cell>
        </row>
        <row r="427">
          <cell r="A427" t="str">
            <v>1.20.1.</v>
          </cell>
          <cell r="B427" t="str">
            <v>SINAPI</v>
          </cell>
          <cell r="C427" t="str">
            <v>97622</v>
          </cell>
          <cell r="D427" t="str">
            <v>DEMOLIÇÃO DE ALVENARIA DE BLOCO FURADO, DE FORMA MANUAL, SEM REAPROVEITAMENTO. AF_12/2017</v>
          </cell>
          <cell r="E427" t="str">
            <v>M3</v>
          </cell>
        </row>
        <row r="428">
          <cell r="A428" t="str">
            <v>1.20.2.</v>
          </cell>
          <cell r="B428" t="str">
            <v>EDIF</v>
          </cell>
          <cell r="C428" t="str">
            <v>01-03-03</v>
          </cell>
          <cell r="D428" t="str">
            <v>CORTE E CARREGAMENTO PARA BOTA-FORA, INCLUSIVE TRANSPORTE ATÉ 1KM</v>
          </cell>
          <cell r="E428" t="str">
            <v>M3</v>
          </cell>
        </row>
        <row r="429">
          <cell r="A429" t="str">
            <v>1.20.3.</v>
          </cell>
          <cell r="B429" t="str">
            <v>SINAPI</v>
          </cell>
          <cell r="C429" t="str">
            <v>97914</v>
          </cell>
          <cell r="D429" t="str">
            <v>TRANSPORTE COM CAMINHÃO BASCULANTE DE 6 M³, EM VIA URBANA PAVIMENTADA, DMT ATÉ 30 KM (UNIDADE: M3XKM). AF_07/2020</v>
          </cell>
          <cell r="E429" t="str">
            <v>M3XKM</v>
          </cell>
        </row>
        <row r="430">
          <cell r="A430" t="str">
            <v>1.20.4.</v>
          </cell>
          <cell r="B430" t="str">
            <v>SINAPI</v>
          </cell>
          <cell r="C430" t="str">
            <v>91790</v>
          </cell>
          <cell r="D430" t="str">
            <v>(COMPOSIÇÃO REPRESENTATIVA) DO SERVIÇO DE INSTALAÇÃO DE TUBOS DE PVC, SÉRIE R, ÁGUA PLUVIAL, DN 100 MM (INSTALADO EM RAMAL DE ENCAMINHAMENTO, OU CONDUTORES VERTICAIS), INCLUSIVE CONEXÕES, CORTES E FIXAÇÕES, PARA PRÉDIOS. AF_10/2015</v>
          </cell>
          <cell r="E430" t="str">
            <v>M</v>
          </cell>
        </row>
        <row r="431">
          <cell r="A431" t="str">
            <v>1.20.5.</v>
          </cell>
          <cell r="B431" t="str">
            <v>SINAPI</v>
          </cell>
          <cell r="C431" t="str">
            <v>91785</v>
          </cell>
          <cell r="D431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431" t="str">
            <v>M</v>
          </cell>
        </row>
        <row r="432">
          <cell r="A432" t="str">
            <v>1.20.6.</v>
          </cell>
          <cell r="B432" t="str">
            <v>SINAPI</v>
          </cell>
          <cell r="C432" t="str">
            <v>91792</v>
          </cell>
          <cell r="D432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432" t="str">
            <v>M</v>
          </cell>
        </row>
        <row r="433">
          <cell r="A433" t="str">
            <v>1.20.7.</v>
          </cell>
          <cell r="B433" t="str">
            <v>EDIF</v>
          </cell>
          <cell r="C433" t="str">
            <v>10-05-05</v>
          </cell>
          <cell r="D433" t="str">
            <v>REGISTRO DE GAVETA, METAL AMARELO - 1 1/2"</v>
          </cell>
          <cell r="E433" t="str">
            <v>UN</v>
          </cell>
        </row>
        <row r="434">
          <cell r="A434" t="str">
            <v>1.20.8.</v>
          </cell>
          <cell r="B434" t="str">
            <v>EDIF</v>
          </cell>
          <cell r="C434" t="str">
            <v>10-05-31</v>
          </cell>
          <cell r="D434" t="str">
            <v>REGISTRO DE GAVETA, METAL CROMADO - 3/4"</v>
          </cell>
          <cell r="E434" t="str">
            <v>UN</v>
          </cell>
        </row>
        <row r="435">
          <cell r="A435" t="str">
            <v>1.20.9.</v>
          </cell>
          <cell r="B435" t="str">
            <v>EDIF</v>
          </cell>
          <cell r="C435" t="str">
            <v>10-13-08</v>
          </cell>
          <cell r="D435" t="str">
            <v>LAVATÓRIO DE LOUÇA BRANCA, SEM COLUNA, CAPACIDADE MÍNIMA 5L, EXCLUSIVE TORNEIRA</v>
          </cell>
          <cell r="E435" t="str">
            <v>UN</v>
          </cell>
        </row>
        <row r="436">
          <cell r="A436" t="str">
            <v>1.20.10.</v>
          </cell>
          <cell r="B436" t="str">
            <v>CDHU</v>
          </cell>
          <cell r="C436" t="str">
            <v>44.20.280</v>
          </cell>
          <cell r="D436" t="str">
            <v>Tampa de plástico para bacia sanitária</v>
          </cell>
          <cell r="E436" t="str">
            <v>UN</v>
          </cell>
        </row>
        <row r="437">
          <cell r="A437" t="str">
            <v>1.20.11.</v>
          </cell>
          <cell r="B437" t="str">
            <v>SINAPI-I</v>
          </cell>
          <cell r="C437" t="str">
            <v>39484</v>
          </cell>
          <cell r="D437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437" t="str">
            <v>UN</v>
          </cell>
        </row>
        <row r="438">
          <cell r="A438" t="str">
            <v>1.20.12.</v>
          </cell>
          <cell r="B438" t="str">
            <v>SINAPI-I</v>
          </cell>
          <cell r="C438" t="str">
            <v>39482</v>
          </cell>
          <cell r="D438" t="str">
            <v>KIT PORTA PRONTA DE MADEIRA, FOLHA LEVE (NBR 15930) DE 600 X 2100 MM OU 700 X 2100 MM, DE 35 MM A 40 MM DE ESPESSURA, COM MARCO EM ACO, NUCLEO COLMEIA, CAPA LISA EM HDF, ACABAMENTO MELAMINICO BRANCO (INCLUI MARCO, ALIZARES, DOBRADICAS E FECHADURA)</v>
          </cell>
          <cell r="E438" t="str">
            <v>UN</v>
          </cell>
        </row>
        <row r="439">
          <cell r="A439" t="str">
            <v>1.20.13.</v>
          </cell>
          <cell r="B439" t="str">
            <v>SINAPI</v>
          </cell>
          <cell r="C439" t="str">
            <v>102219</v>
          </cell>
          <cell r="D439" t="str">
            <v>PINTURA TINTA DE ACABAMENTO (PIGMENTADA) ESMALTE SINTÉTICO ACETINADO EM MADEIRA, 2 DEMÃOS. AF_01/2021</v>
          </cell>
          <cell r="E439" t="str">
            <v>M2</v>
          </cell>
        </row>
        <row r="440">
          <cell r="A440" t="str">
            <v>1.20.14.</v>
          </cell>
          <cell r="B440" t="str">
            <v>EDIF</v>
          </cell>
          <cell r="C440" t="str">
            <v>07-60-01</v>
          </cell>
          <cell r="D440" t="str">
            <v>RETIRADA DE FOLHAS DE PORTA DE PASSAGEM OU JANELA</v>
          </cell>
          <cell r="E440" t="str">
            <v>UN</v>
          </cell>
        </row>
        <row r="441">
          <cell r="A441" t="str">
            <v>1.20.15.</v>
          </cell>
          <cell r="B441" t="str">
            <v>EDIF</v>
          </cell>
          <cell r="C441" t="str">
            <v>10-60-35</v>
          </cell>
          <cell r="D441" t="str">
            <v>RETIRADA DE APARELHOS SANITÁRIOS, INCLUSIVE ACESSÓRIOS</v>
          </cell>
          <cell r="E441" t="str">
            <v>UN</v>
          </cell>
        </row>
        <row r="442">
          <cell r="A442" t="str">
            <v>1.20.16.</v>
          </cell>
          <cell r="B442" t="str">
            <v>CDHU</v>
          </cell>
          <cell r="C442" t="str">
            <v>44.20.060</v>
          </cell>
          <cell r="D442" t="str">
            <v>Recolocação de aparelhos sanitários, incluindo acessórios</v>
          </cell>
          <cell r="E442" t="str">
            <v>UN</v>
          </cell>
        </row>
        <row r="443">
          <cell r="A443" t="str">
            <v>1.20.17.</v>
          </cell>
          <cell r="B443" t="str">
            <v>SINAPI</v>
          </cell>
          <cell r="C443" t="str">
            <v>86906</v>
          </cell>
          <cell r="D443" t="str">
            <v>TORNEIRA CROMADA DE MESA, 1/2 OU 3/4, PARA LAVATÓRIO, PADRÃO POPULAR - FORNECIMENTO E INSTALAÇÃO. AF_01/2020</v>
          </cell>
          <cell r="E443" t="str">
            <v>UN</v>
          </cell>
        </row>
        <row r="444">
          <cell r="A444" t="str">
            <v>1.20.18.</v>
          </cell>
          <cell r="B444" t="str">
            <v>SINAPI-I</v>
          </cell>
          <cell r="C444" t="str">
            <v>6149</v>
          </cell>
          <cell r="D444" t="str">
            <v>SIFAO PLASTICO TIPO COPO PARA PIA OU LAVATORIO, 1 X 1.1/2 "</v>
          </cell>
          <cell r="E444" t="str">
            <v>UN</v>
          </cell>
        </row>
        <row r="445">
          <cell r="A445" t="str">
            <v>1.20.19.</v>
          </cell>
          <cell r="B445" t="str">
            <v>EDIF</v>
          </cell>
          <cell r="C445" t="str">
            <v>05-03-12</v>
          </cell>
          <cell r="D445" t="str">
            <v>IMPERMEABILIZAÇÃO A BASE DE EMULSÃO ASFÁLTICA - ESTRUTURADA COM TECIDO POLIÉSTER - 2 CAMADAS DE ESTRUTURANTE</v>
          </cell>
          <cell r="E445" t="str">
            <v>M2</v>
          </cell>
        </row>
        <row r="446">
          <cell r="A446" t="str">
            <v>1.20.20.</v>
          </cell>
          <cell r="B446" t="str">
            <v>EDIF</v>
          </cell>
          <cell r="C446" t="str">
            <v>11-02-29</v>
          </cell>
          <cell r="D446" t="str">
            <v>AZULEJOS, JUNTA AMARRAÇÃO OU A PRUMO - ASSENTES COM ARGAMASSA COLANTE</v>
          </cell>
          <cell r="E446" t="str">
            <v>M2</v>
          </cell>
        </row>
        <row r="447">
          <cell r="A447" t="str">
            <v>1.20.21.</v>
          </cell>
          <cell r="B447" t="str">
            <v>EDIF</v>
          </cell>
          <cell r="C447" t="str">
            <v>05-01-01</v>
          </cell>
          <cell r="D447" t="str">
            <v>ARGAMASSA IMPERMEABILIZANTE DE CIMENTO E AREIA (REBOCO IMPERMEÁVEL) - TRAÇO 1:3, ESPESSURA DE 20MM</v>
          </cell>
          <cell r="E447" t="str">
            <v>M2</v>
          </cell>
        </row>
        <row r="448">
          <cell r="A448" t="str">
            <v>1.20.22.</v>
          </cell>
          <cell r="B448" t="str">
            <v>EDIF</v>
          </cell>
          <cell r="C448" t="str">
            <v>09-07-01</v>
          </cell>
          <cell r="D448" t="str">
            <v>PONTO COM INTERRUPTOR SIMPLES - 1 TECLA, EM CAIXA 4"X2"</v>
          </cell>
          <cell r="E448" t="str">
            <v>UN</v>
          </cell>
        </row>
        <row r="449">
          <cell r="A449" t="str">
            <v>1.20.23.</v>
          </cell>
          <cell r="B449" t="str">
            <v>EDIF</v>
          </cell>
          <cell r="C449" t="str">
            <v>09-07-61</v>
          </cell>
          <cell r="D449" t="str">
            <v>PONTO COM TOMADA SIMPLES 110/220V - EM CONDULETE 3/4"</v>
          </cell>
          <cell r="E449" t="str">
            <v>UN</v>
          </cell>
        </row>
        <row r="450">
          <cell r="A450" t="str">
            <v>1.20.24.</v>
          </cell>
          <cell r="B450" t="str">
            <v>EDIF</v>
          </cell>
          <cell r="C450" t="str">
            <v>09-07-95</v>
          </cell>
          <cell r="D450" t="str">
            <v>PONTO DE LUZ - CONDULETE 3/4"</v>
          </cell>
          <cell r="E450" t="str">
            <v>UN</v>
          </cell>
        </row>
        <row r="451">
          <cell r="A451" t="str">
            <v>1.20.25.</v>
          </cell>
          <cell r="B451" t="str">
            <v>CDHU</v>
          </cell>
          <cell r="C451" t="str">
            <v>38.01.040</v>
          </cell>
          <cell r="D451" t="str">
            <v>Eletroduto de PVC rígido roscável de 3/4´ - com acessórios</v>
          </cell>
          <cell r="E451" t="str">
            <v>M</v>
          </cell>
        </row>
        <row r="452">
          <cell r="A452" t="str">
            <v>1.20.26.</v>
          </cell>
          <cell r="B452" t="str">
            <v>SINAPI</v>
          </cell>
          <cell r="C452" t="str">
            <v>91927</v>
          </cell>
          <cell r="D452" t="str">
            <v>CABO DE COBRE FLEXÍVEL ISOLADO, 2,5 MM², ANTI-CHAMA 0,6/1,0 KV, PARA CIRCUITOS TERMINAIS - FORNECIMENTO E INSTALAÇÃO. AF_12/2015</v>
          </cell>
          <cell r="E452" t="str">
            <v>M</v>
          </cell>
        </row>
        <row r="453">
          <cell r="A453" t="str">
            <v>1.20.27.</v>
          </cell>
          <cell r="B453" t="str">
            <v>SINAPI</v>
          </cell>
          <cell r="C453" t="str">
            <v>97584</v>
          </cell>
          <cell r="D453" t="str">
            <v>LUMINÁRIA TIPO CALHA, DE SOBREPOR, COM 1 LÂMPADA TUBULAR FLUORESCENTE DE 36 W, COM REATOR DE PARTIDA RÁPIDA - FORNECIMENTO E INSTALAÇÃO. AF_02/2020</v>
          </cell>
          <cell r="E453" t="str">
            <v>UN</v>
          </cell>
        </row>
        <row r="454">
          <cell r="A454" t="str">
            <v>1.20.28.</v>
          </cell>
          <cell r="B454" t="str">
            <v>SINAPI</v>
          </cell>
          <cell r="C454" t="str">
            <v>98307</v>
          </cell>
          <cell r="D454" t="str">
            <v>TOMADA DE REDE RJ45 - FORNECIMENTO E INSTALAÇÃO. AF_11/2019</v>
          </cell>
          <cell r="E454" t="str">
            <v>UN</v>
          </cell>
        </row>
        <row r="455">
          <cell r="A455" t="str">
            <v>1.20.29.</v>
          </cell>
          <cell r="B455" t="str">
            <v>SINAPI</v>
          </cell>
          <cell r="C455" t="str">
            <v>98308</v>
          </cell>
          <cell r="D455" t="str">
            <v>TOMADA PARA TELEFONE RJ11 - FORNECIMENTO E INSTALAÇÃO. AF_11/2019</v>
          </cell>
          <cell r="E455" t="str">
            <v>UN</v>
          </cell>
        </row>
        <row r="456">
          <cell r="A456" t="str">
            <v>1.20.30.</v>
          </cell>
          <cell r="B456" t="str">
            <v>EDIF</v>
          </cell>
          <cell r="C456" t="str">
            <v>08-02-13</v>
          </cell>
          <cell r="D456" t="str">
            <v>CP.13/22/23 - CAIXILHO EM FERRO PERFILADO - BASCULANTE</v>
          </cell>
          <cell r="E456" t="str">
            <v>M2</v>
          </cell>
        </row>
        <row r="457">
          <cell r="A457" t="str">
            <v>1.20.31.</v>
          </cell>
          <cell r="B457" t="str">
            <v>EDIF</v>
          </cell>
          <cell r="C457" t="str">
            <v>08-02-74</v>
          </cell>
          <cell r="D457" t="str">
            <v>EP.06 - GRADE DE PROTEÇÃO EM FERRO REDONDO</v>
          </cell>
          <cell r="E457" t="str">
            <v>M2</v>
          </cell>
        </row>
        <row r="458">
          <cell r="A458" t="str">
            <v>1.20.32.</v>
          </cell>
          <cell r="B458" t="str">
            <v>SINAPI</v>
          </cell>
          <cell r="C458" t="str">
            <v>100723</v>
          </cell>
          <cell r="D458" t="str">
            <v>PINTURA COM TINTA ALQUÍDICA DE FUNDO E ACABAMENTO (ESMALTE SINTÉTICO GRAFITE) PULVERIZADA SOBRE PERFIL METÁLICO EXECUTADO EM FÁBRICA (POR DEMÃO). AF_01/2020_P</v>
          </cell>
          <cell r="E458" t="str">
            <v>M2</v>
          </cell>
        </row>
        <row r="459">
          <cell r="A459" t="str">
            <v>1.20.33.</v>
          </cell>
          <cell r="B459" t="str">
            <v>CDHU</v>
          </cell>
          <cell r="C459" t="str">
            <v>04.11.140</v>
          </cell>
          <cell r="D459" t="str">
            <v>Retirada de sifão ou metais sanitários diversos</v>
          </cell>
          <cell r="E459" t="str">
            <v>UN</v>
          </cell>
        </row>
        <row r="460">
          <cell r="A460" t="str">
            <v>1.20.34.</v>
          </cell>
          <cell r="B460" t="str">
            <v>EDIF</v>
          </cell>
          <cell r="C460" t="str">
            <v>14-01-70</v>
          </cell>
          <cell r="D460" t="str">
            <v>ESPELHO COMUM - ESPESSURA 3MM</v>
          </cell>
          <cell r="E460" t="str">
            <v>M2</v>
          </cell>
        </row>
        <row r="461">
          <cell r="A461" t="str">
            <v>1.20.35.</v>
          </cell>
          <cell r="B461" t="str">
            <v>CDHU</v>
          </cell>
          <cell r="C461" t="str">
            <v>44.03.130</v>
          </cell>
          <cell r="D461" t="str">
            <v>Saboneteira tipo dispenser, para refil de 800 ml</v>
          </cell>
          <cell r="E461" t="str">
            <v>UN</v>
          </cell>
        </row>
        <row r="462">
          <cell r="A462" t="str">
            <v>1.20.36.</v>
          </cell>
          <cell r="B462" t="str">
            <v>CDHU</v>
          </cell>
          <cell r="C462" t="str">
            <v>44.03.050</v>
          </cell>
          <cell r="D462" t="str">
            <v>Dispenser papel higiênico em ABS para rolão 300 / 600 m, com visor</v>
          </cell>
          <cell r="E462" t="str">
            <v>UN</v>
          </cell>
        </row>
        <row r="463">
          <cell r="A463" t="str">
            <v>1.20.37.</v>
          </cell>
          <cell r="B463" t="str">
            <v>CDHU</v>
          </cell>
          <cell r="C463" t="str">
            <v>44.03.180</v>
          </cell>
          <cell r="D463" t="str">
            <v>Dispenser toalheiro em ABS, para folhas</v>
          </cell>
          <cell r="E463" t="str">
            <v>UN</v>
          </cell>
        </row>
        <row r="464">
          <cell r="A464" t="str">
            <v>1.21.</v>
          </cell>
          <cell r="B464" t="str">
            <v>SINAPI</v>
          </cell>
          <cell r="D464" t="str">
            <v>CONSULTÓRIO 05</v>
          </cell>
          <cell r="E464" t="str">
            <v>-</v>
          </cell>
        </row>
        <row r="465">
          <cell r="A465" t="str">
            <v>1.21.1.</v>
          </cell>
          <cell r="B465" t="str">
            <v>SINAPI</v>
          </cell>
          <cell r="C465" t="str">
            <v>91790</v>
          </cell>
          <cell r="D465" t="str">
            <v>(COMPOSIÇÃO REPRESENTATIVA) DO SERVIÇO DE INSTALAÇÃO DE TUBOS DE PVC, SÉRIE R, ÁGUA PLUVIAL, DN 100 MM (INSTALADO EM RAMAL DE ENCAMINHAMENTO, OU CONDUTORES VERTICAIS), INCLUSIVE CONEXÕES, CORTES E FIXAÇÕES, PARA PRÉDIOS. AF_10/2015</v>
          </cell>
          <cell r="E465" t="str">
            <v>M</v>
          </cell>
        </row>
        <row r="466">
          <cell r="A466" t="str">
            <v>1.21.2.</v>
          </cell>
          <cell r="B466" t="str">
            <v>SINAPI</v>
          </cell>
          <cell r="C466" t="str">
            <v>91785</v>
          </cell>
          <cell r="D466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466" t="str">
            <v>M</v>
          </cell>
        </row>
        <row r="467">
          <cell r="A467" t="str">
            <v>1.21.3.</v>
          </cell>
          <cell r="B467" t="str">
            <v>SINAPI</v>
          </cell>
          <cell r="C467" t="str">
            <v>91792</v>
          </cell>
          <cell r="D467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467" t="str">
            <v>M</v>
          </cell>
        </row>
        <row r="468">
          <cell r="A468" t="str">
            <v>1.21.4.</v>
          </cell>
          <cell r="B468" t="str">
            <v>EDIF</v>
          </cell>
          <cell r="C468" t="str">
            <v>10-13-08</v>
          </cell>
          <cell r="D468" t="str">
            <v>LAVATÓRIO DE LOUÇA BRANCA, SEM COLUNA, CAPACIDADE MÍNIMA 5L, EXCLUSIVE TORNEIRA</v>
          </cell>
          <cell r="E468" t="str">
            <v>UN</v>
          </cell>
        </row>
        <row r="469">
          <cell r="A469" t="str">
            <v>1.21.5.</v>
          </cell>
          <cell r="B469" t="str">
            <v>SINAPI-I</v>
          </cell>
          <cell r="C469" t="str">
            <v>39484</v>
          </cell>
          <cell r="D469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469" t="str">
            <v>UN</v>
          </cell>
        </row>
        <row r="470">
          <cell r="A470" t="str">
            <v>1.21.6.</v>
          </cell>
          <cell r="B470" t="str">
            <v>SINAPI</v>
          </cell>
          <cell r="C470" t="str">
            <v>102219</v>
          </cell>
          <cell r="D470" t="str">
            <v>PINTURA TINTA DE ACABAMENTO (PIGMENTADA) ESMALTE SINTÉTICO ACETINADO EM MADEIRA, 2 DEMÃOS. AF_01/2021</v>
          </cell>
          <cell r="E470" t="str">
            <v>M2</v>
          </cell>
        </row>
        <row r="471">
          <cell r="A471" t="str">
            <v>1.21.7.</v>
          </cell>
          <cell r="B471" t="str">
            <v>EDIF</v>
          </cell>
          <cell r="C471" t="str">
            <v>07-60-01</v>
          </cell>
          <cell r="D471" t="str">
            <v>RETIRADA DE FOLHAS DE PORTA DE PASSAGEM OU JANELA</v>
          </cell>
          <cell r="E471" t="str">
            <v>UN</v>
          </cell>
        </row>
        <row r="472">
          <cell r="A472" t="str">
            <v>1.21.8.</v>
          </cell>
          <cell r="B472" t="str">
            <v>SINAPI</v>
          </cell>
          <cell r="C472" t="str">
            <v>86906</v>
          </cell>
          <cell r="D472" t="str">
            <v>TORNEIRA CROMADA DE MESA, 1/2 OU 3/4, PARA LAVATÓRIO, PADRÃO POPULAR - FORNECIMENTO E INSTALAÇÃO. AF_01/2020</v>
          </cell>
          <cell r="E472" t="str">
            <v>UN</v>
          </cell>
        </row>
        <row r="473">
          <cell r="A473" t="str">
            <v>1.21.9.</v>
          </cell>
          <cell r="B473" t="str">
            <v>SINAPI-I</v>
          </cell>
          <cell r="C473" t="str">
            <v>6149</v>
          </cell>
          <cell r="D473" t="str">
            <v>SIFAO PLASTICO TIPO COPO PARA PIA OU LAVATORIO, 1 X 1.1/2 "</v>
          </cell>
          <cell r="E473" t="str">
            <v>UN</v>
          </cell>
        </row>
        <row r="474">
          <cell r="A474" t="str">
            <v>1.21.10.</v>
          </cell>
          <cell r="B474" t="str">
            <v>EDIF</v>
          </cell>
          <cell r="C474" t="str">
            <v>11-02-29</v>
          </cell>
          <cell r="D474" t="str">
            <v>AZULEJOS, JUNTA AMARRAÇÃO OU A PRUMO - ASSENTES COM ARGAMASSA COLANTE</v>
          </cell>
          <cell r="E474" t="str">
            <v>M2</v>
          </cell>
        </row>
        <row r="475">
          <cell r="A475" t="str">
            <v>1.21.11.</v>
          </cell>
          <cell r="B475" t="str">
            <v>EDIF</v>
          </cell>
          <cell r="C475" t="str">
            <v>05-01-01</v>
          </cell>
          <cell r="D475" t="str">
            <v>ARGAMASSA IMPERMEABILIZANTE DE CIMENTO E AREIA (REBOCO IMPERMEÁVEL) - TRAÇO 1:3, ESPESSURA DE 20MM</v>
          </cell>
          <cell r="E475" t="str">
            <v>M2</v>
          </cell>
        </row>
        <row r="476">
          <cell r="A476" t="str">
            <v>1.21.12.</v>
          </cell>
          <cell r="B476" t="str">
            <v>EDIF</v>
          </cell>
          <cell r="C476" t="str">
            <v>09-07-01</v>
          </cell>
          <cell r="D476" t="str">
            <v>PONTO COM INTERRUPTOR SIMPLES - 1 TECLA, EM CAIXA 4"X2"</v>
          </cell>
          <cell r="E476" t="str">
            <v>UN</v>
          </cell>
        </row>
        <row r="477">
          <cell r="A477" t="str">
            <v>1.21.13.</v>
          </cell>
          <cell r="B477" t="str">
            <v>EDIF</v>
          </cell>
          <cell r="C477" t="str">
            <v>09-07-61</v>
          </cell>
          <cell r="D477" t="str">
            <v>PONTO COM TOMADA SIMPLES 110/220V - EM CONDULETE 3/4"</v>
          </cell>
          <cell r="E477" t="str">
            <v>UN</v>
          </cell>
        </row>
        <row r="478">
          <cell r="A478" t="str">
            <v>1.21.14.</v>
          </cell>
          <cell r="B478" t="str">
            <v>EDIF</v>
          </cell>
          <cell r="C478" t="str">
            <v>09-07-95</v>
          </cell>
          <cell r="D478" t="str">
            <v>PONTO DE LUZ - CONDULETE 3/4"</v>
          </cell>
          <cell r="E478" t="str">
            <v>UN</v>
          </cell>
        </row>
        <row r="479">
          <cell r="A479" t="str">
            <v>1.21.15.</v>
          </cell>
          <cell r="B479" t="str">
            <v>CDHU</v>
          </cell>
          <cell r="C479" t="str">
            <v>38.01.040</v>
          </cell>
          <cell r="D479" t="str">
            <v>Eletroduto de PVC rígido roscável de 3/4´ - com acessórios</v>
          </cell>
          <cell r="E479" t="str">
            <v>M</v>
          </cell>
        </row>
        <row r="480">
          <cell r="A480" t="str">
            <v>1.21.16.</v>
          </cell>
          <cell r="B480" t="str">
            <v>SINAPI</v>
          </cell>
          <cell r="C480" t="str">
            <v>91927</v>
          </cell>
          <cell r="D480" t="str">
            <v>CABO DE COBRE FLEXÍVEL ISOLADO, 2,5 MM², ANTI-CHAMA 0,6/1,0 KV, PARA CIRCUITOS TERMINAIS - FORNECIMENTO E INSTALAÇÃO. AF_12/2015</v>
          </cell>
          <cell r="E480" t="str">
            <v>M</v>
          </cell>
        </row>
        <row r="481">
          <cell r="A481" t="str">
            <v>1.21.17.</v>
          </cell>
          <cell r="B481" t="str">
            <v>SINAPI</v>
          </cell>
          <cell r="C481" t="str">
            <v>97584</v>
          </cell>
          <cell r="D481" t="str">
            <v>LUMINÁRIA TIPO CALHA, DE SOBREPOR, COM 1 LÂMPADA TUBULAR FLUORESCENTE DE 36 W, COM REATOR DE PARTIDA RÁPIDA - FORNECIMENTO E INSTALAÇÃO. AF_02/2020</v>
          </cell>
          <cell r="E481" t="str">
            <v>UN</v>
          </cell>
        </row>
        <row r="482">
          <cell r="A482" t="str">
            <v>1.21.18.</v>
          </cell>
          <cell r="B482" t="str">
            <v>SINAPI</v>
          </cell>
          <cell r="C482" t="str">
            <v>98307</v>
          </cell>
          <cell r="D482" t="str">
            <v>TOMADA DE REDE RJ45 - FORNECIMENTO E INSTALAÇÃO. AF_11/2019</v>
          </cell>
          <cell r="E482" t="str">
            <v>UN</v>
          </cell>
        </row>
        <row r="483">
          <cell r="A483" t="str">
            <v>1.21.19.</v>
          </cell>
          <cell r="B483" t="str">
            <v>SINAPI</v>
          </cell>
          <cell r="C483" t="str">
            <v>98308</v>
          </cell>
          <cell r="D483" t="str">
            <v>TOMADA PARA TELEFONE RJ11 - FORNECIMENTO E INSTALAÇÃO. AF_11/2019</v>
          </cell>
          <cell r="E483" t="str">
            <v>UN</v>
          </cell>
        </row>
        <row r="484">
          <cell r="A484" t="str">
            <v>1.21.20.</v>
          </cell>
          <cell r="B484" t="str">
            <v>CDHU</v>
          </cell>
          <cell r="C484" t="str">
            <v>44.03.130</v>
          </cell>
          <cell r="D484" t="str">
            <v>Saboneteira tipo dispenser, para refil de 800 ml</v>
          </cell>
          <cell r="E484" t="str">
            <v>UN</v>
          </cell>
        </row>
        <row r="485">
          <cell r="A485" t="str">
            <v>1.21.21.</v>
          </cell>
          <cell r="B485" t="str">
            <v>CDHU</v>
          </cell>
          <cell r="C485" t="str">
            <v>44.03.180</v>
          </cell>
          <cell r="D485" t="str">
            <v>Dispenser toalheiro em ABS, para folhas</v>
          </cell>
          <cell r="E485" t="str">
            <v>UN</v>
          </cell>
        </row>
        <row r="486">
          <cell r="A486" t="str">
            <v>1.22.</v>
          </cell>
          <cell r="B486" t="str">
            <v>SINAPI</v>
          </cell>
          <cell r="D486" t="str">
            <v>CONSULTÓRIO 04 - GINECOLOGIA / W.C.</v>
          </cell>
          <cell r="E486" t="str">
            <v>-</v>
          </cell>
        </row>
        <row r="487">
          <cell r="A487" t="str">
            <v>1.22.1.</v>
          </cell>
          <cell r="B487" t="str">
            <v>SINAPI</v>
          </cell>
          <cell r="C487" t="str">
            <v>97622</v>
          </cell>
          <cell r="D487" t="str">
            <v>DEMOLIÇÃO DE ALVENARIA DE BLOCO FURADO, DE FORMA MANUAL, SEM REAPROVEITAMENTO. AF_12/2017</v>
          </cell>
          <cell r="E487" t="str">
            <v>M3</v>
          </cell>
        </row>
        <row r="488">
          <cell r="A488" t="str">
            <v>1.22.2.</v>
          </cell>
          <cell r="B488" t="str">
            <v>EDIF</v>
          </cell>
          <cell r="C488" t="str">
            <v>01-03-03</v>
          </cell>
          <cell r="D488" t="str">
            <v>CORTE E CARREGAMENTO PARA BOTA-FORA, INCLUSIVE TRANSPORTE ATÉ 1KM</v>
          </cell>
          <cell r="E488" t="str">
            <v>M3</v>
          </cell>
        </row>
        <row r="489">
          <cell r="A489" t="str">
            <v>1.22.3.</v>
          </cell>
          <cell r="B489" t="str">
            <v>SINAPI</v>
          </cell>
          <cell r="C489" t="str">
            <v>97914</v>
          </cell>
          <cell r="D489" t="str">
            <v>TRANSPORTE COM CAMINHÃO BASCULANTE DE 6 M³, EM VIA URBANA PAVIMENTADA, DMT ATÉ 30 KM (UNIDADE: M3XKM). AF_07/2020</v>
          </cell>
          <cell r="E489" t="str">
            <v>M3XKM</v>
          </cell>
        </row>
        <row r="490">
          <cell r="A490" t="str">
            <v>1.22.4.</v>
          </cell>
          <cell r="B490" t="str">
            <v>SINAPI</v>
          </cell>
          <cell r="C490" t="str">
            <v>91790</v>
          </cell>
          <cell r="D490" t="str">
            <v>(COMPOSIÇÃO REPRESENTATIVA) DO SERVIÇO DE INSTALAÇÃO DE TUBOS DE PVC, SÉRIE R, ÁGUA PLUVIAL, DN 100 MM (INSTALADO EM RAMAL DE ENCAMINHAMENTO, OU CONDUTORES VERTICAIS), INCLUSIVE CONEXÕES, CORTES E FIXAÇÕES, PARA PRÉDIOS. AF_10/2015</v>
          </cell>
          <cell r="E490" t="str">
            <v>M</v>
          </cell>
        </row>
        <row r="491">
          <cell r="A491" t="str">
            <v>1.22.5.</v>
          </cell>
          <cell r="B491" t="str">
            <v>SINAPI</v>
          </cell>
          <cell r="C491" t="str">
            <v>91785</v>
          </cell>
          <cell r="D491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491" t="str">
            <v>M</v>
          </cell>
        </row>
        <row r="492">
          <cell r="A492" t="str">
            <v>1.22.6.</v>
          </cell>
          <cell r="B492" t="str">
            <v>SINAPI</v>
          </cell>
          <cell r="C492" t="str">
            <v>91792</v>
          </cell>
          <cell r="D492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492" t="str">
            <v>M</v>
          </cell>
        </row>
        <row r="493">
          <cell r="A493" t="str">
            <v>1.22.7.</v>
          </cell>
          <cell r="B493" t="str">
            <v>EDIF</v>
          </cell>
          <cell r="C493" t="str">
            <v>10-05-05</v>
          </cell>
          <cell r="D493" t="str">
            <v>REGISTRO DE GAVETA, METAL AMARELO - 1 1/2"</v>
          </cell>
          <cell r="E493" t="str">
            <v>UN</v>
          </cell>
        </row>
        <row r="494">
          <cell r="A494" t="str">
            <v>1.22.8.</v>
          </cell>
          <cell r="B494" t="str">
            <v>EDIF</v>
          </cell>
          <cell r="C494" t="str">
            <v>10-05-31</v>
          </cell>
          <cell r="D494" t="str">
            <v>REGISTRO DE GAVETA, METAL CROMADO - 3/4"</v>
          </cell>
          <cell r="E494" t="str">
            <v>UN</v>
          </cell>
        </row>
        <row r="495">
          <cell r="A495" t="str">
            <v>1.22.9.</v>
          </cell>
          <cell r="B495" t="str">
            <v>EDIF</v>
          </cell>
          <cell r="C495" t="str">
            <v>10-13-08</v>
          </cell>
          <cell r="D495" t="str">
            <v>LAVATÓRIO DE LOUÇA BRANCA, SEM COLUNA, CAPACIDADE MÍNIMA 5L, EXCLUSIVE TORNEIRA</v>
          </cell>
          <cell r="E495" t="str">
            <v>UN</v>
          </cell>
        </row>
        <row r="496">
          <cell r="A496" t="str">
            <v>1.22.10.</v>
          </cell>
          <cell r="B496" t="str">
            <v>CDHU</v>
          </cell>
          <cell r="C496" t="str">
            <v>44.20.280</v>
          </cell>
          <cell r="D496" t="str">
            <v>Tampa de plástico para bacia sanitária</v>
          </cell>
          <cell r="E496" t="str">
            <v>UN</v>
          </cell>
        </row>
        <row r="497">
          <cell r="A497" t="str">
            <v>1.22.11.</v>
          </cell>
          <cell r="B497" t="str">
            <v>SINAPI-I</v>
          </cell>
          <cell r="C497" t="str">
            <v>39484</v>
          </cell>
          <cell r="D497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497" t="str">
            <v>UN</v>
          </cell>
        </row>
        <row r="498">
          <cell r="A498" t="str">
            <v>1.22.12.</v>
          </cell>
          <cell r="B498" t="str">
            <v>SINAPI-I</v>
          </cell>
          <cell r="C498" t="str">
            <v>39482</v>
          </cell>
          <cell r="D498" t="str">
            <v>KIT PORTA PRONTA DE MADEIRA, FOLHA LEVE (NBR 15930) DE 600 X 2100 MM OU 700 X 2100 MM, DE 35 MM A 40 MM DE ESPESSURA, COM MARCO EM ACO, NUCLEO COLMEIA, CAPA LISA EM HDF, ACABAMENTO MELAMINICO BRANCO (INCLUI MARCO, ALIZARES, DOBRADICAS E FECHADURA)</v>
          </cell>
          <cell r="E498" t="str">
            <v>UN</v>
          </cell>
        </row>
        <row r="499">
          <cell r="A499" t="str">
            <v>1.22.13.</v>
          </cell>
          <cell r="B499" t="str">
            <v>SINAPI</v>
          </cell>
          <cell r="C499" t="str">
            <v>102219</v>
          </cell>
          <cell r="D499" t="str">
            <v>PINTURA TINTA DE ACABAMENTO (PIGMENTADA) ESMALTE SINTÉTICO ACETINADO EM MADEIRA, 2 DEMÃOS. AF_01/2021</v>
          </cell>
          <cell r="E499" t="str">
            <v>M2</v>
          </cell>
        </row>
        <row r="500">
          <cell r="A500" t="str">
            <v>1.22.14.</v>
          </cell>
          <cell r="B500" t="str">
            <v>EDIF</v>
          </cell>
          <cell r="C500" t="str">
            <v>07-60-01</v>
          </cell>
          <cell r="D500" t="str">
            <v>RETIRADA DE FOLHAS DE PORTA DE PASSAGEM OU JANELA</v>
          </cell>
          <cell r="E500" t="str">
            <v>UN</v>
          </cell>
        </row>
        <row r="501">
          <cell r="A501" t="str">
            <v>1.22.15.</v>
          </cell>
          <cell r="B501" t="str">
            <v>EDIF</v>
          </cell>
          <cell r="C501" t="str">
            <v>10-60-35</v>
          </cell>
          <cell r="D501" t="str">
            <v>RETIRADA DE APARELHOS SANITÁRIOS, INCLUSIVE ACESSÓRIOS</v>
          </cell>
          <cell r="E501" t="str">
            <v>UN</v>
          </cell>
        </row>
        <row r="502">
          <cell r="A502" t="str">
            <v>1.22.16.</v>
          </cell>
          <cell r="B502" t="str">
            <v>CDHU</v>
          </cell>
          <cell r="C502" t="str">
            <v>44.20.060</v>
          </cell>
          <cell r="D502" t="str">
            <v>Recolocação de aparelhos sanitários, incluindo acessórios</v>
          </cell>
          <cell r="E502" t="str">
            <v>UN</v>
          </cell>
        </row>
        <row r="503">
          <cell r="A503" t="str">
            <v>1.22.17.</v>
          </cell>
          <cell r="B503" t="str">
            <v>SINAPI</v>
          </cell>
          <cell r="C503" t="str">
            <v>86906</v>
          </cell>
          <cell r="D503" t="str">
            <v>TORNEIRA CROMADA DE MESA, 1/2 OU 3/4, PARA LAVATÓRIO, PADRÃO POPULAR - FORNECIMENTO E INSTALAÇÃO. AF_01/2020</v>
          </cell>
          <cell r="E503" t="str">
            <v>UN</v>
          </cell>
        </row>
        <row r="504">
          <cell r="A504" t="str">
            <v>1.22.18.</v>
          </cell>
          <cell r="B504" t="str">
            <v>SINAPI-I</v>
          </cell>
          <cell r="C504" t="str">
            <v>6149</v>
          </cell>
          <cell r="D504" t="str">
            <v>SIFAO PLASTICO TIPO COPO PARA PIA OU LAVATORIO, 1 X 1.1/2 "</v>
          </cell>
          <cell r="E504" t="str">
            <v>UN</v>
          </cell>
        </row>
        <row r="505">
          <cell r="A505" t="str">
            <v>1.22.19.</v>
          </cell>
          <cell r="B505" t="str">
            <v>EDIF</v>
          </cell>
          <cell r="C505" t="str">
            <v>05-03-12</v>
          </cell>
          <cell r="D505" t="str">
            <v>IMPERMEABILIZAÇÃO A BASE DE EMULSÃO ASFÁLTICA - ESTRUTURADA COM TECIDO POLIÉSTER - 2 CAMADAS DE ESTRUTURANTE</v>
          </cell>
          <cell r="E505" t="str">
            <v>M2</v>
          </cell>
        </row>
        <row r="506">
          <cell r="A506" t="str">
            <v>1.22.20.</v>
          </cell>
          <cell r="B506" t="str">
            <v>EDIF</v>
          </cell>
          <cell r="C506" t="str">
            <v>11-02-29</v>
          </cell>
          <cell r="D506" t="str">
            <v>AZULEJOS, JUNTA AMARRAÇÃO OU A PRUMO - ASSENTES COM ARGAMASSA COLANTE</v>
          </cell>
          <cell r="E506" t="str">
            <v>M2</v>
          </cell>
        </row>
        <row r="507">
          <cell r="A507" t="str">
            <v>1.22.21.</v>
          </cell>
          <cell r="B507" t="str">
            <v>EDIF</v>
          </cell>
          <cell r="C507" t="str">
            <v>05-01-01</v>
          </cell>
          <cell r="D507" t="str">
            <v>ARGAMASSA IMPERMEABILIZANTE DE CIMENTO E AREIA (REBOCO IMPERMEÁVEL) - TRAÇO 1:3, ESPESSURA DE 20MM</v>
          </cell>
          <cell r="E507" t="str">
            <v>M2</v>
          </cell>
        </row>
        <row r="508">
          <cell r="A508" t="str">
            <v>1.22.22.</v>
          </cell>
          <cell r="B508" t="str">
            <v>EDIF</v>
          </cell>
          <cell r="C508" t="str">
            <v>09-07-01</v>
          </cell>
          <cell r="D508" t="str">
            <v>PONTO COM INTERRUPTOR SIMPLES - 1 TECLA, EM CAIXA 4"X2"</v>
          </cell>
          <cell r="E508" t="str">
            <v>UN</v>
          </cell>
        </row>
        <row r="509">
          <cell r="A509" t="str">
            <v>1.22.23.</v>
          </cell>
          <cell r="B509" t="str">
            <v>EDIF</v>
          </cell>
          <cell r="C509" t="str">
            <v>09-07-61</v>
          </cell>
          <cell r="D509" t="str">
            <v>PONTO COM TOMADA SIMPLES 110/220V - EM CONDULETE 3/4"</v>
          </cell>
          <cell r="E509" t="str">
            <v>UN</v>
          </cell>
        </row>
        <row r="510">
          <cell r="A510" t="str">
            <v>1.22.24.</v>
          </cell>
          <cell r="B510" t="str">
            <v>EDIF</v>
          </cell>
          <cell r="C510" t="str">
            <v>09-07-95</v>
          </cell>
          <cell r="D510" t="str">
            <v>PONTO DE LUZ - CONDULETE 3/4"</v>
          </cell>
          <cell r="E510" t="str">
            <v>UN</v>
          </cell>
        </row>
        <row r="511">
          <cell r="A511" t="str">
            <v>1.22.25.</v>
          </cell>
          <cell r="B511" t="str">
            <v>CDHU</v>
          </cell>
          <cell r="C511" t="str">
            <v>38.01.040</v>
          </cell>
          <cell r="D511" t="str">
            <v>Eletroduto de PVC rígido roscável de 3/4´ - com acessórios</v>
          </cell>
          <cell r="E511" t="str">
            <v>M</v>
          </cell>
        </row>
        <row r="512">
          <cell r="A512" t="str">
            <v>1.22.26.</v>
          </cell>
          <cell r="B512" t="str">
            <v>SINAPI</v>
          </cell>
          <cell r="C512" t="str">
            <v>91927</v>
          </cell>
          <cell r="D512" t="str">
            <v>CABO DE COBRE FLEXÍVEL ISOLADO, 2,5 MM², ANTI-CHAMA 0,6/1,0 KV, PARA CIRCUITOS TERMINAIS - FORNECIMENTO E INSTALAÇÃO. AF_12/2015</v>
          </cell>
          <cell r="E512" t="str">
            <v>M</v>
          </cell>
        </row>
        <row r="513">
          <cell r="A513" t="str">
            <v>1.22.27.</v>
          </cell>
          <cell r="B513" t="str">
            <v>SINAPI</v>
          </cell>
          <cell r="C513" t="str">
            <v>97584</v>
          </cell>
          <cell r="D513" t="str">
            <v>LUMINÁRIA TIPO CALHA, DE SOBREPOR, COM 1 LÂMPADA TUBULAR FLUORESCENTE DE 36 W, COM REATOR DE PARTIDA RÁPIDA - FORNECIMENTO E INSTALAÇÃO. AF_02/2020</v>
          </cell>
          <cell r="E513" t="str">
            <v>UN</v>
          </cell>
        </row>
        <row r="514">
          <cell r="A514" t="str">
            <v>1.22.28.</v>
          </cell>
          <cell r="B514" t="str">
            <v>SINAPI</v>
          </cell>
          <cell r="C514" t="str">
            <v>98307</v>
          </cell>
          <cell r="D514" t="str">
            <v>TOMADA DE REDE RJ45 - FORNECIMENTO E INSTALAÇÃO. AF_11/2019</v>
          </cell>
          <cell r="E514" t="str">
            <v>UN</v>
          </cell>
        </row>
        <row r="515">
          <cell r="A515" t="str">
            <v>1.22.29.</v>
          </cell>
          <cell r="B515" t="str">
            <v>SINAPI</v>
          </cell>
          <cell r="C515" t="str">
            <v>98308</v>
          </cell>
          <cell r="D515" t="str">
            <v>TOMADA PARA TELEFONE RJ11 - FORNECIMENTO E INSTALAÇÃO. AF_11/2019</v>
          </cell>
          <cell r="E515" t="str">
            <v>UN</v>
          </cell>
        </row>
        <row r="516">
          <cell r="A516" t="str">
            <v>1.22.30.</v>
          </cell>
          <cell r="B516" t="str">
            <v>EDIF</v>
          </cell>
          <cell r="C516" t="str">
            <v>08-02-13</v>
          </cell>
          <cell r="D516" t="str">
            <v>CP.13/22/23 - CAIXILHO EM FERRO PERFILADO - BASCULANTE</v>
          </cell>
          <cell r="E516" t="str">
            <v>M2</v>
          </cell>
        </row>
        <row r="517">
          <cell r="A517" t="str">
            <v>1.22.31.</v>
          </cell>
          <cell r="B517" t="str">
            <v>EDIF</v>
          </cell>
          <cell r="C517" t="str">
            <v>08-02-74</v>
          </cell>
          <cell r="D517" t="str">
            <v>EP.06 - GRADE DE PROTEÇÃO EM FERRO REDONDO</v>
          </cell>
          <cell r="E517" t="str">
            <v>M2</v>
          </cell>
        </row>
        <row r="518">
          <cell r="A518" t="str">
            <v>1.22.32.</v>
          </cell>
          <cell r="B518" t="str">
            <v>SINAPI</v>
          </cell>
          <cell r="C518" t="str">
            <v>100723</v>
          </cell>
          <cell r="D518" t="str">
            <v>PINTURA COM TINTA ALQUÍDICA DE FUNDO E ACABAMENTO (ESMALTE SINTÉTICO GRAFITE) PULVERIZADA SOBRE PERFIL METÁLICO EXECUTADO EM FÁBRICA (POR DEMÃO). AF_01/2020_P</v>
          </cell>
          <cell r="E518" t="str">
            <v>M2</v>
          </cell>
        </row>
        <row r="519">
          <cell r="A519" t="str">
            <v>1.22.33.</v>
          </cell>
          <cell r="B519" t="str">
            <v>EDIF</v>
          </cell>
          <cell r="C519" t="str">
            <v>10-60-26</v>
          </cell>
          <cell r="D519" t="str">
            <v>RETIRADA DE CAIXAS SIFONADAS OU RALOS</v>
          </cell>
          <cell r="E519" t="str">
            <v>UN</v>
          </cell>
        </row>
        <row r="520">
          <cell r="A520" t="str">
            <v>1.22.34.</v>
          </cell>
          <cell r="B520" t="str">
            <v>CDHU</v>
          </cell>
          <cell r="C520" t="str">
            <v>04.11.140</v>
          </cell>
          <cell r="D520" t="str">
            <v>Retirada de sifão ou metais sanitários diversos</v>
          </cell>
          <cell r="E520" t="str">
            <v>UN</v>
          </cell>
        </row>
        <row r="521">
          <cell r="A521" t="str">
            <v>1.22.35.</v>
          </cell>
          <cell r="B521" t="str">
            <v>EDIF</v>
          </cell>
          <cell r="C521" t="str">
            <v>14-01-70</v>
          </cell>
          <cell r="D521" t="str">
            <v>ESPELHO COMUM - ESPESSURA 3MM</v>
          </cell>
          <cell r="E521" t="str">
            <v>M2</v>
          </cell>
        </row>
        <row r="522">
          <cell r="A522" t="str">
            <v>1.22.36.</v>
          </cell>
          <cell r="B522" t="str">
            <v>CDHU</v>
          </cell>
          <cell r="C522" t="str">
            <v>44.03.130</v>
          </cell>
          <cell r="D522" t="str">
            <v>Saboneteira tipo dispenser, para refil de 800 ml</v>
          </cell>
          <cell r="E522" t="str">
            <v>UN</v>
          </cell>
        </row>
        <row r="523">
          <cell r="A523" t="str">
            <v>1.22.37.</v>
          </cell>
          <cell r="B523" t="str">
            <v>CDHU</v>
          </cell>
          <cell r="C523" t="str">
            <v>44.03.050</v>
          </cell>
          <cell r="D523" t="str">
            <v>Dispenser papel higiênico em ABS para rolão 300 / 600 m, com visor</v>
          </cell>
          <cell r="E523" t="str">
            <v>UN</v>
          </cell>
        </row>
        <row r="524">
          <cell r="A524" t="str">
            <v>1.22.38.</v>
          </cell>
          <cell r="B524" t="str">
            <v>CDHU</v>
          </cell>
          <cell r="C524" t="str">
            <v>44.03.180</v>
          </cell>
          <cell r="D524" t="str">
            <v>Dispenser toalheiro em ABS, para folhas</v>
          </cell>
          <cell r="E524" t="str">
            <v>UN</v>
          </cell>
        </row>
        <row r="525">
          <cell r="A525" t="str">
            <v>1.23.</v>
          </cell>
          <cell r="B525" t="str">
            <v>SINAPI</v>
          </cell>
          <cell r="D525" t="str">
            <v>CONSULTÓRIO 03</v>
          </cell>
          <cell r="E525" t="str">
            <v>-</v>
          </cell>
        </row>
        <row r="526">
          <cell r="A526" t="str">
            <v>1.23.1.</v>
          </cell>
          <cell r="B526" t="str">
            <v>SINAPI</v>
          </cell>
          <cell r="C526" t="str">
            <v>91790</v>
          </cell>
          <cell r="D526" t="str">
            <v>(COMPOSIÇÃO REPRESENTATIVA) DO SERVIÇO DE INSTALAÇÃO DE TUBOS DE PVC, SÉRIE R, ÁGUA PLUVIAL, DN 100 MM (INSTALADO EM RAMAL DE ENCAMINHAMENTO, OU CONDUTORES VERTICAIS), INCLUSIVE CONEXÕES, CORTES E FIXAÇÕES, PARA PRÉDIOS. AF_10/2015</v>
          </cell>
          <cell r="E526" t="str">
            <v>M</v>
          </cell>
        </row>
        <row r="527">
          <cell r="A527" t="str">
            <v>1.23.2.</v>
          </cell>
          <cell r="B527" t="str">
            <v>SINAPI</v>
          </cell>
          <cell r="C527" t="str">
            <v>91785</v>
          </cell>
          <cell r="D527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527" t="str">
            <v>M</v>
          </cell>
        </row>
        <row r="528">
          <cell r="A528" t="str">
            <v>1.23.3.</v>
          </cell>
          <cell r="B528" t="str">
            <v>SINAPI</v>
          </cell>
          <cell r="C528" t="str">
            <v>91792</v>
          </cell>
          <cell r="D528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528" t="str">
            <v>M</v>
          </cell>
        </row>
        <row r="529">
          <cell r="A529" t="str">
            <v>1.23.4.</v>
          </cell>
          <cell r="B529" t="str">
            <v>EDIF</v>
          </cell>
          <cell r="C529" t="str">
            <v>10-13-08</v>
          </cell>
          <cell r="D529" t="str">
            <v>LAVATÓRIO DE LOUÇA BRANCA, SEM COLUNA, CAPACIDADE MÍNIMA 5L, EXCLUSIVE TORNEIRA</v>
          </cell>
          <cell r="E529" t="str">
            <v>UN</v>
          </cell>
        </row>
        <row r="530">
          <cell r="A530" t="str">
            <v>1.23.5.</v>
          </cell>
          <cell r="B530" t="str">
            <v>SINAPI-I</v>
          </cell>
          <cell r="C530" t="str">
            <v>39484</v>
          </cell>
          <cell r="D530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530" t="str">
            <v>UN</v>
          </cell>
        </row>
        <row r="531">
          <cell r="A531" t="str">
            <v>1.23.6.</v>
          </cell>
          <cell r="B531" t="str">
            <v>SINAPI</v>
          </cell>
          <cell r="C531" t="str">
            <v>102219</v>
          </cell>
          <cell r="D531" t="str">
            <v>PINTURA TINTA DE ACABAMENTO (PIGMENTADA) ESMALTE SINTÉTICO ACETINADO EM MADEIRA, 2 DEMÃOS. AF_01/2021</v>
          </cell>
          <cell r="E531" t="str">
            <v>M2</v>
          </cell>
        </row>
        <row r="532">
          <cell r="A532" t="str">
            <v>1.23.7.</v>
          </cell>
          <cell r="B532" t="str">
            <v>EDIF</v>
          </cell>
          <cell r="C532" t="str">
            <v>07-60-01</v>
          </cell>
          <cell r="D532" t="str">
            <v>RETIRADA DE FOLHAS DE PORTA DE PASSAGEM OU JANELA</v>
          </cell>
          <cell r="E532" t="str">
            <v>UN</v>
          </cell>
        </row>
        <row r="533">
          <cell r="A533" t="str">
            <v>1.23.8.</v>
          </cell>
          <cell r="B533" t="str">
            <v>SINAPI</v>
          </cell>
          <cell r="C533" t="str">
            <v>86906</v>
          </cell>
          <cell r="D533" t="str">
            <v>TORNEIRA CROMADA DE MESA, 1/2 OU 3/4, PARA LAVATÓRIO, PADRÃO POPULAR - FORNECIMENTO E INSTALAÇÃO. AF_01/2020</v>
          </cell>
          <cell r="E533" t="str">
            <v>UN</v>
          </cell>
        </row>
        <row r="534">
          <cell r="A534" t="str">
            <v>1.23.9.</v>
          </cell>
          <cell r="B534" t="str">
            <v>SINAPI-I</v>
          </cell>
          <cell r="C534" t="str">
            <v>6149</v>
          </cell>
          <cell r="D534" t="str">
            <v>SIFAO PLASTICO TIPO COPO PARA PIA OU LAVATORIO, 1 X 1.1/2 "</v>
          </cell>
          <cell r="E534" t="str">
            <v>UN</v>
          </cell>
        </row>
        <row r="535">
          <cell r="A535" t="str">
            <v>1.23.10.</v>
          </cell>
          <cell r="B535" t="str">
            <v>EDIF</v>
          </cell>
          <cell r="C535" t="str">
            <v>11-02-29</v>
          </cell>
          <cell r="D535" t="str">
            <v>AZULEJOS, JUNTA AMARRAÇÃO OU A PRUMO - ASSENTES COM ARGAMASSA COLANTE</v>
          </cell>
          <cell r="E535" t="str">
            <v>M2</v>
          </cell>
        </row>
        <row r="536">
          <cell r="A536" t="str">
            <v>1.23.11.</v>
          </cell>
          <cell r="B536" t="str">
            <v>EDIF</v>
          </cell>
          <cell r="C536" t="str">
            <v>05-01-01</v>
          </cell>
          <cell r="D536" t="str">
            <v>ARGAMASSA IMPERMEABILIZANTE DE CIMENTO E AREIA (REBOCO IMPERMEÁVEL) - TRAÇO 1:3, ESPESSURA DE 20MM</v>
          </cell>
          <cell r="E536" t="str">
            <v>M2</v>
          </cell>
        </row>
        <row r="537">
          <cell r="A537" t="str">
            <v>1.23.12.</v>
          </cell>
          <cell r="B537" t="str">
            <v>EDIF</v>
          </cell>
          <cell r="C537" t="str">
            <v>09-07-01</v>
          </cell>
          <cell r="D537" t="str">
            <v>PONTO COM INTERRUPTOR SIMPLES - 1 TECLA, EM CAIXA 4"X2"</v>
          </cell>
          <cell r="E537" t="str">
            <v>UN</v>
          </cell>
        </row>
        <row r="538">
          <cell r="A538" t="str">
            <v>1.23.13.</v>
          </cell>
          <cell r="B538" t="str">
            <v>EDIF</v>
          </cell>
          <cell r="C538" t="str">
            <v>09-07-61</v>
          </cell>
          <cell r="D538" t="str">
            <v>PONTO COM TOMADA SIMPLES 110/220V - EM CONDULETE 3/4"</v>
          </cell>
          <cell r="E538" t="str">
            <v>UN</v>
          </cell>
        </row>
        <row r="539">
          <cell r="A539" t="str">
            <v>1.23.14.</v>
          </cell>
          <cell r="B539" t="str">
            <v>EDIF</v>
          </cell>
          <cell r="C539" t="str">
            <v>09-07-95</v>
          </cell>
          <cell r="D539" t="str">
            <v>PONTO DE LUZ - CONDULETE 3/4"</v>
          </cell>
          <cell r="E539" t="str">
            <v>UN</v>
          </cell>
        </row>
        <row r="540">
          <cell r="A540" t="str">
            <v>1.23.15.</v>
          </cell>
          <cell r="B540" t="str">
            <v>CDHU</v>
          </cell>
          <cell r="C540" t="str">
            <v>38.01.040</v>
          </cell>
          <cell r="D540" t="str">
            <v>Eletroduto de PVC rígido roscável de 3/4´ - com acessórios</v>
          </cell>
          <cell r="E540" t="str">
            <v>M</v>
          </cell>
        </row>
        <row r="541">
          <cell r="A541" t="str">
            <v>1.23.16.</v>
          </cell>
          <cell r="B541" t="str">
            <v>SINAPI</v>
          </cell>
          <cell r="C541" t="str">
            <v>91927</v>
          </cell>
          <cell r="D541" t="str">
            <v>CABO DE COBRE FLEXÍVEL ISOLADO, 2,5 MM², ANTI-CHAMA 0,6/1,0 KV, PARA CIRCUITOS TERMINAIS - FORNECIMENTO E INSTALAÇÃO. AF_12/2015</v>
          </cell>
          <cell r="E541" t="str">
            <v>M</v>
          </cell>
        </row>
        <row r="542">
          <cell r="A542" t="str">
            <v>1.23.17.</v>
          </cell>
          <cell r="B542" t="str">
            <v>SINAPI</v>
          </cell>
          <cell r="C542" t="str">
            <v>97584</v>
          </cell>
          <cell r="D542" t="str">
            <v>LUMINÁRIA TIPO CALHA, DE SOBREPOR, COM 1 LÂMPADA TUBULAR FLUORESCENTE DE 36 W, COM REATOR DE PARTIDA RÁPIDA - FORNECIMENTO E INSTALAÇÃO. AF_02/2020</v>
          </cell>
          <cell r="E542" t="str">
            <v>UN</v>
          </cell>
        </row>
        <row r="543">
          <cell r="A543" t="str">
            <v>1.23.18.</v>
          </cell>
          <cell r="B543" t="str">
            <v>SINAPI</v>
          </cell>
          <cell r="C543" t="str">
            <v>98307</v>
          </cell>
          <cell r="D543" t="str">
            <v>TOMADA DE REDE RJ45 - FORNECIMENTO E INSTALAÇÃO. AF_11/2019</v>
          </cell>
          <cell r="E543" t="str">
            <v>UN</v>
          </cell>
        </row>
        <row r="544">
          <cell r="A544" t="str">
            <v>1.23.19.</v>
          </cell>
          <cell r="B544" t="str">
            <v>SINAPI</v>
          </cell>
          <cell r="C544" t="str">
            <v>98308</v>
          </cell>
          <cell r="D544" t="str">
            <v>TOMADA PARA TELEFONE RJ11 - FORNECIMENTO E INSTALAÇÃO. AF_11/2019</v>
          </cell>
          <cell r="E544" t="str">
            <v>UN</v>
          </cell>
        </row>
        <row r="545">
          <cell r="A545" t="str">
            <v>1.23.20.</v>
          </cell>
          <cell r="B545" t="str">
            <v>EDIF</v>
          </cell>
          <cell r="C545" t="str">
            <v>08-02-13</v>
          </cell>
          <cell r="D545" t="str">
            <v>CP.13/22/23 - CAIXILHO EM FERRO PERFILADO - BASCULANTE</v>
          </cell>
          <cell r="E545" t="str">
            <v>M2</v>
          </cell>
        </row>
        <row r="546">
          <cell r="A546" t="str">
            <v>1.23.21.</v>
          </cell>
          <cell r="B546" t="str">
            <v>EDIF</v>
          </cell>
          <cell r="C546" t="str">
            <v>08-02-74</v>
          </cell>
          <cell r="D546" t="str">
            <v>EP.06 - GRADE DE PROTEÇÃO EM FERRO REDONDO</v>
          </cell>
          <cell r="E546" t="str">
            <v>M2</v>
          </cell>
        </row>
        <row r="547">
          <cell r="A547" t="str">
            <v>1.23.22.</v>
          </cell>
          <cell r="B547" t="str">
            <v>SINAPI</v>
          </cell>
          <cell r="C547" t="str">
            <v>100723</v>
          </cell>
          <cell r="D547" t="str">
            <v>PINTURA COM TINTA ALQUÍDICA DE FUNDO E ACABAMENTO (ESMALTE SINTÉTICO GRAFITE) PULVERIZADA SOBRE PERFIL METÁLICO EXECUTADO EM FÁBRICA (POR DEMÃO). AF_01/2020_P</v>
          </cell>
          <cell r="E547" t="str">
            <v>M2</v>
          </cell>
        </row>
        <row r="548">
          <cell r="A548" t="str">
            <v>1.23.23.</v>
          </cell>
          <cell r="B548" t="str">
            <v>SINAPI</v>
          </cell>
          <cell r="C548" t="str">
            <v>97622</v>
          </cell>
          <cell r="D548" t="str">
            <v>DEMOLIÇÃO DE ALVENARIA DE BLOCO FURADO, DE FORMA MANUAL, SEM REAPROVEITAMENTO. AF_12/2017</v>
          </cell>
          <cell r="E548" t="str">
            <v>M3</v>
          </cell>
        </row>
        <row r="549">
          <cell r="A549" t="str">
            <v>1.23.24.</v>
          </cell>
          <cell r="B549" t="str">
            <v>EDIF</v>
          </cell>
          <cell r="C549" t="str">
            <v>01-03-03</v>
          </cell>
          <cell r="D549" t="str">
            <v>CORTE E CARREGAMENTO PARA BOTA-FORA, INCLUSIVE TRANSPORTE ATÉ 1KM</v>
          </cell>
          <cell r="E549" t="str">
            <v>M3</v>
          </cell>
        </row>
        <row r="550">
          <cell r="A550" t="str">
            <v>1.23.25.</v>
          </cell>
          <cell r="B550" t="str">
            <v>SINAPI</v>
          </cell>
          <cell r="C550" t="str">
            <v>97914</v>
          </cell>
          <cell r="D550" t="str">
            <v>TRANSPORTE COM CAMINHÃO BASCULANTE DE 6 M³, EM VIA URBANA PAVIMENTADA, DMT ATÉ 30 KM (UNIDADE: M3XKM). AF_07/2020</v>
          </cell>
          <cell r="E550" t="str">
            <v>M3XKM</v>
          </cell>
        </row>
        <row r="551">
          <cell r="A551" t="str">
            <v>1.23.26.</v>
          </cell>
          <cell r="B551" t="str">
            <v>CDHU</v>
          </cell>
          <cell r="C551" t="str">
            <v>44.03.130</v>
          </cell>
          <cell r="D551" t="str">
            <v>Saboneteira tipo dispenser, para refil de 800 ml</v>
          </cell>
          <cell r="E551" t="str">
            <v>UN</v>
          </cell>
        </row>
        <row r="552">
          <cell r="A552" t="str">
            <v>1.23.27.</v>
          </cell>
          <cell r="B552" t="str">
            <v>CDHU</v>
          </cell>
          <cell r="C552" t="str">
            <v>44.03.180</v>
          </cell>
          <cell r="D552" t="str">
            <v>Dispenser toalheiro em ABS, para folhas</v>
          </cell>
          <cell r="E552" t="str">
            <v>UN</v>
          </cell>
        </row>
        <row r="553">
          <cell r="A553" t="str">
            <v>1.24.</v>
          </cell>
          <cell r="B553" t="str">
            <v>SINAPI</v>
          </cell>
          <cell r="D553" t="str">
            <v>VACINA</v>
          </cell>
          <cell r="E553" t="str">
            <v>-</v>
          </cell>
        </row>
        <row r="554">
          <cell r="A554" t="str">
            <v>1.24.1.</v>
          </cell>
          <cell r="B554" t="str">
            <v>SINAPI</v>
          </cell>
          <cell r="C554" t="str">
            <v>97622</v>
          </cell>
          <cell r="D554" t="str">
            <v>DEMOLIÇÃO DE ALVENARIA DE BLOCO FURADO, DE FORMA MANUAL, SEM REAPROVEITAMENTO. AF_12/2017</v>
          </cell>
          <cell r="E554" t="str">
            <v>M3</v>
          </cell>
        </row>
        <row r="555">
          <cell r="A555" t="str">
            <v>1.24.2.</v>
          </cell>
          <cell r="B555" t="str">
            <v>EDIF</v>
          </cell>
          <cell r="C555" t="str">
            <v>01-03-03</v>
          </cell>
          <cell r="D555" t="str">
            <v>CORTE E CARREGAMENTO PARA BOTA-FORA, INCLUSIVE TRANSPORTE ATÉ 1KM</v>
          </cell>
          <cell r="E555" t="str">
            <v>M3</v>
          </cell>
        </row>
        <row r="556">
          <cell r="A556" t="str">
            <v>1.24.3.</v>
          </cell>
          <cell r="B556" t="str">
            <v>SINAPI</v>
          </cell>
          <cell r="C556" t="str">
            <v>97914</v>
          </cell>
          <cell r="D556" t="str">
            <v>TRANSPORTE COM CAMINHÃO BASCULANTE DE 6 M³, EM VIA URBANA PAVIMENTADA, DMT ATÉ 30 KM (UNIDADE: M3XKM). AF_07/2020</v>
          </cell>
          <cell r="E556" t="str">
            <v>M3XKM</v>
          </cell>
        </row>
        <row r="557">
          <cell r="A557" t="str">
            <v>1.24.4.</v>
          </cell>
          <cell r="B557" t="str">
            <v>SINAPI</v>
          </cell>
          <cell r="C557" t="str">
            <v>91785</v>
          </cell>
          <cell r="D557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557" t="str">
            <v>M</v>
          </cell>
        </row>
        <row r="558">
          <cell r="A558" t="str">
            <v>1.24.5.</v>
          </cell>
          <cell r="B558" t="str">
            <v>CDHU</v>
          </cell>
          <cell r="C558" t="str">
            <v>23.08.040</v>
          </cell>
          <cell r="D558" t="str">
            <v>Armário/gabinete embutido em MDF sob medida, revestido em laminado melamínico, com portas e prateleiras</v>
          </cell>
          <cell r="E558" t="str">
            <v>M2</v>
          </cell>
        </row>
        <row r="559">
          <cell r="A559" t="str">
            <v>1.24.6.</v>
          </cell>
          <cell r="B559" t="str">
            <v>CDHU</v>
          </cell>
          <cell r="C559" t="str">
            <v>04.11.140</v>
          </cell>
          <cell r="D559" t="str">
            <v>Retirada de sifão ou metais sanitários diversos</v>
          </cell>
          <cell r="E559" t="str">
            <v>UN</v>
          </cell>
        </row>
        <row r="560">
          <cell r="A560" t="str">
            <v>1.24.7.</v>
          </cell>
          <cell r="B560" t="str">
            <v>CDHU</v>
          </cell>
          <cell r="C560" t="str">
            <v>44.03.300</v>
          </cell>
          <cell r="D560" t="str">
            <v>Torneira volante tipo alavanca</v>
          </cell>
          <cell r="E560" t="str">
            <v>UN</v>
          </cell>
        </row>
        <row r="561">
          <cell r="A561" t="str">
            <v>1.24.8.</v>
          </cell>
          <cell r="B561" t="str">
            <v>EDIF</v>
          </cell>
          <cell r="C561" t="str">
            <v>10-80-70</v>
          </cell>
          <cell r="D561" t="str">
            <v>SIFÃO COM COPO, TIPO REFORÇADO, PVC RÍGIDO - 1 1/2"X2"</v>
          </cell>
          <cell r="E561" t="str">
            <v>UN</v>
          </cell>
        </row>
        <row r="562">
          <cell r="A562" t="str">
            <v>1.24.9.</v>
          </cell>
          <cell r="B562" t="str">
            <v>EDIF</v>
          </cell>
          <cell r="C562" t="str">
            <v>11-02-29</v>
          </cell>
          <cell r="D562" t="str">
            <v>AZULEJOS, JUNTA AMARRAÇÃO OU A PRUMO - ASSENTES COM ARGAMASSA COLANTE</v>
          </cell>
          <cell r="E562" t="str">
            <v>M2</v>
          </cell>
        </row>
        <row r="563">
          <cell r="A563" t="str">
            <v>1.24.10.</v>
          </cell>
          <cell r="B563" t="str">
            <v>CDHU</v>
          </cell>
          <cell r="C563" t="str">
            <v>43.07.330</v>
          </cell>
          <cell r="D563" t="str">
            <v>Ar condicionado a frio, tipo split parede com capacidade de 12.000 BTU/h</v>
          </cell>
          <cell r="E563" t="str">
            <v>CJ</v>
          </cell>
        </row>
        <row r="564">
          <cell r="A564" t="str">
            <v>1.24.11.</v>
          </cell>
          <cell r="B564" t="str">
            <v>EDIF</v>
          </cell>
          <cell r="C564" t="str">
            <v>09-07-01</v>
          </cell>
          <cell r="D564" t="str">
            <v>PONTO COM INTERRUPTOR SIMPLES - 1 TECLA, EM CAIXA 4"X2"</v>
          </cell>
          <cell r="E564" t="str">
            <v>UN</v>
          </cell>
        </row>
        <row r="565">
          <cell r="A565" t="str">
            <v>1.24.12.</v>
          </cell>
          <cell r="B565" t="str">
            <v>EDIF</v>
          </cell>
          <cell r="C565" t="str">
            <v>09-07-61</v>
          </cell>
          <cell r="D565" t="str">
            <v>PONTO COM TOMADA SIMPLES 110/220V - EM CONDULETE 3/4"</v>
          </cell>
          <cell r="E565" t="str">
            <v>UN</v>
          </cell>
        </row>
        <row r="566">
          <cell r="A566" t="str">
            <v>1.24.13.</v>
          </cell>
          <cell r="B566" t="str">
            <v>EDIF</v>
          </cell>
          <cell r="C566" t="str">
            <v>09-07-95</v>
          </cell>
          <cell r="D566" t="str">
            <v>PONTO DE LUZ - CONDULETE 3/4"</v>
          </cell>
          <cell r="E566" t="str">
            <v>UN</v>
          </cell>
        </row>
        <row r="567">
          <cell r="A567" t="str">
            <v>1.24.14.</v>
          </cell>
          <cell r="B567" t="str">
            <v>CDHU</v>
          </cell>
          <cell r="C567" t="str">
            <v>38.01.040</v>
          </cell>
          <cell r="D567" t="str">
            <v>Eletroduto de PVC rígido roscável de 3/4´ - com acessórios</v>
          </cell>
          <cell r="E567" t="str">
            <v>M</v>
          </cell>
        </row>
        <row r="568">
          <cell r="A568" t="str">
            <v>1.24.15.</v>
          </cell>
          <cell r="B568" t="str">
            <v>SINAPI</v>
          </cell>
          <cell r="C568" t="str">
            <v>91927</v>
          </cell>
          <cell r="D568" t="str">
            <v>CABO DE COBRE FLEXÍVEL ISOLADO, 2,5 MM², ANTI-CHAMA 0,6/1,0 KV, PARA CIRCUITOS TERMINAIS - FORNECIMENTO E INSTALAÇÃO. AF_12/2015</v>
          </cell>
          <cell r="E568" t="str">
            <v>M</v>
          </cell>
        </row>
        <row r="569">
          <cell r="A569" t="str">
            <v>1.24.16.</v>
          </cell>
          <cell r="B569" t="str">
            <v>SINAPI</v>
          </cell>
          <cell r="C569" t="str">
            <v>97584</v>
          </cell>
          <cell r="D569" t="str">
            <v>LUMINÁRIA TIPO CALHA, DE SOBREPOR, COM 1 LÂMPADA TUBULAR FLUORESCENTE DE 36 W, COM REATOR DE PARTIDA RÁPIDA - FORNECIMENTO E INSTALAÇÃO. AF_02/2020</v>
          </cell>
          <cell r="E569" t="str">
            <v>UN</v>
          </cell>
        </row>
        <row r="570">
          <cell r="A570" t="str">
            <v>1.24.17.</v>
          </cell>
          <cell r="B570" t="str">
            <v>SINAPI</v>
          </cell>
          <cell r="C570" t="str">
            <v>98307</v>
          </cell>
          <cell r="D570" t="str">
            <v>TOMADA DE REDE RJ45 - FORNECIMENTO E INSTALAÇÃO. AF_11/2019</v>
          </cell>
          <cell r="E570" t="str">
            <v>UN</v>
          </cell>
        </row>
        <row r="571">
          <cell r="A571" t="str">
            <v>1.24.18.</v>
          </cell>
          <cell r="B571" t="str">
            <v>SINAPI</v>
          </cell>
          <cell r="C571" t="str">
            <v>98308</v>
          </cell>
          <cell r="D571" t="str">
            <v>TOMADA PARA TELEFONE RJ11 - FORNECIMENTO E INSTALAÇÃO. AF_11/2019</v>
          </cell>
          <cell r="E571" t="str">
            <v>UN</v>
          </cell>
        </row>
        <row r="572">
          <cell r="A572" t="str">
            <v>1.24.19.</v>
          </cell>
          <cell r="B572" t="str">
            <v>SINAPI-I</v>
          </cell>
          <cell r="C572" t="str">
            <v>39484</v>
          </cell>
          <cell r="D572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572" t="str">
            <v>UN</v>
          </cell>
        </row>
        <row r="573">
          <cell r="A573" t="str">
            <v>1.24.20.</v>
          </cell>
          <cell r="B573" t="str">
            <v>SINAPI</v>
          </cell>
          <cell r="C573" t="str">
            <v>102219</v>
          </cell>
          <cell r="D573" t="str">
            <v>PINTURA TINTA DE ACABAMENTO (PIGMENTADA) ESMALTE SINTÉTICO ACETINADO EM MADEIRA, 2 DEMÃOS. AF_01/2021</v>
          </cell>
          <cell r="E573" t="str">
            <v>M2</v>
          </cell>
        </row>
        <row r="574">
          <cell r="A574" t="str">
            <v>1.24.21.</v>
          </cell>
          <cell r="B574" t="str">
            <v>EDIF</v>
          </cell>
          <cell r="C574" t="str">
            <v>07-60-01</v>
          </cell>
          <cell r="D574" t="str">
            <v>RETIRADA DE FOLHAS DE PORTA DE PASSAGEM OU JANELA</v>
          </cell>
          <cell r="E574" t="str">
            <v>UN</v>
          </cell>
        </row>
        <row r="575">
          <cell r="A575" t="str">
            <v>1.24.22.</v>
          </cell>
          <cell r="B575" t="str">
            <v>SINAPI</v>
          </cell>
          <cell r="C575" t="str">
            <v>88264</v>
          </cell>
          <cell r="D575" t="str">
            <v>ELETRICISTA COM ENCARGOS COMPLEMENTARES</v>
          </cell>
          <cell r="E575" t="str">
            <v>H</v>
          </cell>
        </row>
        <row r="576">
          <cell r="A576" t="str">
            <v>1.24.23.</v>
          </cell>
          <cell r="B576" t="str">
            <v>SINAPI</v>
          </cell>
          <cell r="C576" t="str">
            <v>88267</v>
          </cell>
          <cell r="D576" t="str">
            <v>ENCANADOR OU BOMBEIRO HIDRÁULICO COM ENCARGOS COMPLEMENTARES</v>
          </cell>
          <cell r="E576" t="str">
            <v>H</v>
          </cell>
        </row>
        <row r="577">
          <cell r="A577" t="str">
            <v>1.24.24.</v>
          </cell>
          <cell r="B577" t="str">
            <v>CDHU</v>
          </cell>
          <cell r="C577" t="str">
            <v>32.11.270</v>
          </cell>
          <cell r="D577" t="str">
            <v>Isolamento térmico em espuma elastomérica, espessura de 9 a 12 mm, para tubulação de 1/4´ (cobre)</v>
          </cell>
          <cell r="E577" t="str">
            <v>M</v>
          </cell>
        </row>
        <row r="578">
          <cell r="A578" t="str">
            <v>1.24.25.</v>
          </cell>
          <cell r="B578" t="str">
            <v>CDHU</v>
          </cell>
          <cell r="C578" t="str">
            <v>32.11.280</v>
          </cell>
          <cell r="D578" t="str">
            <v>Isolamento térmico em espuma elastomérica, espessura de 9 a 12 mm, para tubulação de 1/2´ (cobre)</v>
          </cell>
          <cell r="E578" t="str">
            <v>M</v>
          </cell>
        </row>
        <row r="579">
          <cell r="A579" t="str">
            <v>1.24.26.</v>
          </cell>
          <cell r="B579" t="str">
            <v>SINAPI-I</v>
          </cell>
          <cell r="C579" t="str">
            <v>13388</v>
          </cell>
          <cell r="D579" t="str">
            <v>SOLDA EM BARRA DE ESTANHO-CHUMBO 50/50</v>
          </cell>
          <cell r="E579" t="str">
            <v>KG</v>
          </cell>
        </row>
        <row r="580">
          <cell r="A580" t="str">
            <v>1.24.27.</v>
          </cell>
          <cell r="B580" t="str">
            <v>SINAPI-I</v>
          </cell>
          <cell r="C580" t="str">
            <v>39897</v>
          </cell>
          <cell r="D580" t="str">
            <v>PASTA PARA SOLDA DE TUBOS E CONEXOES DE COBRE (EMBALAGEM COM 250 G)</v>
          </cell>
          <cell r="E580" t="str">
            <v>UN</v>
          </cell>
        </row>
        <row r="581">
          <cell r="A581" t="str">
            <v>1.24.28.</v>
          </cell>
          <cell r="B581" t="str">
            <v>SINAPI</v>
          </cell>
          <cell r="C581" t="str">
            <v>88317</v>
          </cell>
          <cell r="D581" t="str">
            <v>SOLDADOR COM ENCARGOS COMPLEMENTARES</v>
          </cell>
          <cell r="E581" t="str">
            <v>H</v>
          </cell>
        </row>
        <row r="582">
          <cell r="A582" t="str">
            <v>1.24.29.</v>
          </cell>
          <cell r="B582" t="str">
            <v>SINAPI-I</v>
          </cell>
          <cell r="C582" t="str">
            <v>39662</v>
          </cell>
          <cell r="D582" t="str">
            <v>TUBO DE COBRE FLEXIVEL, D = 1/4 ", E = 0,79 MM, PARA AR-CONDICIONADO/ INSTALACOES GAS RESIDENCIAIS E COMERCIAIS</v>
          </cell>
          <cell r="E582" t="str">
            <v>M</v>
          </cell>
        </row>
        <row r="583">
          <cell r="A583" t="str">
            <v>1.24.30.</v>
          </cell>
          <cell r="B583" t="str">
            <v>SINAPI-I</v>
          </cell>
          <cell r="C583" t="str">
            <v>39660</v>
          </cell>
          <cell r="D583" t="str">
            <v>TUBO DE COBRE FLEXIVEL, D = 1/2 ", E = 0,79 MM, PARA AR-CONDICIONADO/ INSTALACOES GAS RESIDENCIAIS E COMERCIAIS</v>
          </cell>
          <cell r="E583" t="str">
            <v>M</v>
          </cell>
        </row>
        <row r="584">
          <cell r="A584" t="str">
            <v>1.24.31.</v>
          </cell>
          <cell r="B584" t="str">
            <v>EDIF</v>
          </cell>
          <cell r="C584" t="str">
            <v>09-03-76</v>
          </cell>
          <cell r="D584" t="str">
            <v>CABO FLEXÍVEL PVC - 750V - 3 CONDUTORES - 2,50MM2</v>
          </cell>
          <cell r="E584" t="str">
            <v>M</v>
          </cell>
        </row>
        <row r="585">
          <cell r="A585" t="str">
            <v>1.24.32.</v>
          </cell>
          <cell r="B585" t="str">
            <v>EDIF</v>
          </cell>
          <cell r="C585" t="str">
            <v>08-02-74</v>
          </cell>
          <cell r="D585" t="str">
            <v>EP.06 - GRADE DE PROTEÇÃO EM FERRO REDONDO</v>
          </cell>
          <cell r="E585" t="str">
            <v>M2</v>
          </cell>
        </row>
        <row r="586">
          <cell r="A586" t="str">
            <v>1.24.33.</v>
          </cell>
          <cell r="B586" t="str">
            <v>CDHU</v>
          </cell>
          <cell r="C586" t="str">
            <v>44.03.130</v>
          </cell>
          <cell r="D586" t="str">
            <v>Saboneteira tipo dispenser, para refil de 800 ml</v>
          </cell>
          <cell r="E586" t="str">
            <v>UN</v>
          </cell>
        </row>
        <row r="587">
          <cell r="A587" t="str">
            <v>1.24.34.</v>
          </cell>
          <cell r="B587" t="str">
            <v>CDHU</v>
          </cell>
          <cell r="C587" t="str">
            <v>44.03.180</v>
          </cell>
          <cell r="D587" t="str">
            <v>Dispenser toalheiro em ABS, para folhas</v>
          </cell>
          <cell r="E587" t="str">
            <v>UN</v>
          </cell>
        </row>
        <row r="588">
          <cell r="A588" t="str">
            <v>1.25.</v>
          </cell>
          <cell r="B588" t="str">
            <v>SINAPI</v>
          </cell>
          <cell r="D588" t="str">
            <v>ODONTOLOGIA/ALMOXARIFADO/ESCOVÓDROMO</v>
          </cell>
          <cell r="E588" t="str">
            <v>-</v>
          </cell>
        </row>
        <row r="589">
          <cell r="A589" t="str">
            <v>1.25.1.</v>
          </cell>
          <cell r="B589" t="str">
            <v>SINAPI</v>
          </cell>
          <cell r="C589" t="str">
            <v>97622</v>
          </cell>
          <cell r="D589" t="str">
            <v>DEMOLIÇÃO DE ALVENARIA DE BLOCO FURADO, DE FORMA MANUAL, SEM REAPROVEITAMENTO. AF_12/2017</v>
          </cell>
          <cell r="E589" t="str">
            <v>M3</v>
          </cell>
        </row>
        <row r="590">
          <cell r="A590" t="str">
            <v>1.25.2.</v>
          </cell>
          <cell r="B590" t="str">
            <v>EDIF</v>
          </cell>
          <cell r="C590" t="str">
            <v>01-03-03</v>
          </cell>
          <cell r="D590" t="str">
            <v>CORTE E CARREGAMENTO PARA BOTA-FORA, INCLUSIVE TRANSPORTE ATÉ 1KM</v>
          </cell>
          <cell r="E590" t="str">
            <v>M3</v>
          </cell>
        </row>
        <row r="591">
          <cell r="A591" t="str">
            <v>1.25.3.</v>
          </cell>
          <cell r="B591" t="str">
            <v>SINAPI</v>
          </cell>
          <cell r="C591" t="str">
            <v>97914</v>
          </cell>
          <cell r="D591" t="str">
            <v>TRANSPORTE COM CAMINHÃO BASCULANTE DE 6 M³, EM VIA URBANA PAVIMENTADA, DMT ATÉ 30 KM (UNIDADE: M3XKM). AF_07/2020</v>
          </cell>
          <cell r="E591" t="str">
            <v>M3XKM</v>
          </cell>
        </row>
        <row r="592">
          <cell r="A592" t="str">
            <v>1.25.4.</v>
          </cell>
          <cell r="B592" t="str">
            <v>EDIF</v>
          </cell>
          <cell r="C592" t="str">
            <v>05-03-12</v>
          </cell>
          <cell r="D592" t="str">
            <v>IMPERMEABILIZAÇÃO A BASE DE EMULSÃO ASFÁLTICA - ESTRUTURADA COM TECIDO POLIÉSTER - 2 CAMADAS DE ESTRUTURANTE</v>
          </cell>
          <cell r="E592" t="str">
            <v>M2</v>
          </cell>
        </row>
        <row r="593">
          <cell r="A593" t="str">
            <v>1.25.5.</v>
          </cell>
          <cell r="B593" t="str">
            <v>EDIF</v>
          </cell>
          <cell r="C593" t="str">
            <v>10-60-26</v>
          </cell>
          <cell r="D593" t="str">
            <v>RETIRADA DE CAIXAS SIFONADAS OU RALOS</v>
          </cell>
          <cell r="E593" t="str">
            <v>UN</v>
          </cell>
        </row>
        <row r="594">
          <cell r="A594" t="str">
            <v>1.25.6.</v>
          </cell>
          <cell r="B594" t="str">
            <v>CDHU</v>
          </cell>
          <cell r="C594" t="str">
            <v>04.11.140</v>
          </cell>
          <cell r="D594" t="str">
            <v>Retirada de sifão ou metais sanitários diversos</v>
          </cell>
          <cell r="E594" t="str">
            <v>UN</v>
          </cell>
        </row>
        <row r="595">
          <cell r="A595" t="str">
            <v>1.25.7.</v>
          </cell>
          <cell r="B595" t="str">
            <v>EDIF</v>
          </cell>
          <cell r="C595" t="str">
            <v>10-60-35</v>
          </cell>
          <cell r="D595" t="str">
            <v>RETIRADA DE APARELHOS SANITÁRIOS, INCLUSIVE ACESSÓRIOS</v>
          </cell>
          <cell r="E595" t="str">
            <v>UN</v>
          </cell>
        </row>
        <row r="596">
          <cell r="A596" t="str">
            <v>1.25.8.</v>
          </cell>
          <cell r="B596" t="str">
            <v>CDHU</v>
          </cell>
          <cell r="C596" t="str">
            <v>03.04.020</v>
          </cell>
          <cell r="D596" t="str">
            <v>Demolição manual de revestimento cerâmico, incluindo a base</v>
          </cell>
          <cell r="E596" t="str">
            <v>M2</v>
          </cell>
        </row>
        <row r="597">
          <cell r="A597" t="str">
            <v>1.25.9.</v>
          </cell>
          <cell r="B597" t="str">
            <v>EDIF</v>
          </cell>
          <cell r="C597" t="str">
            <v>05-01-01</v>
          </cell>
          <cell r="D597" t="str">
            <v>ARGAMASSA IMPERMEABILIZANTE DE CIMENTO E AREIA (REBOCO IMPERMEÁVEL) - TRAÇO 1:3, ESPESSURA DE 20MM</v>
          </cell>
          <cell r="E597" t="str">
            <v>M2</v>
          </cell>
        </row>
        <row r="598">
          <cell r="A598" t="str">
            <v>1.25.10.</v>
          </cell>
          <cell r="B598" t="str">
            <v>SINAPI</v>
          </cell>
          <cell r="C598" t="str">
            <v>91785</v>
          </cell>
          <cell r="D598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598" t="str">
            <v>M</v>
          </cell>
        </row>
        <row r="599">
          <cell r="A599" t="str">
            <v>1.25.11.</v>
          </cell>
          <cell r="B599" t="str">
            <v>SINAPI</v>
          </cell>
          <cell r="C599" t="str">
            <v>91792</v>
          </cell>
          <cell r="D599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599" t="str">
            <v>M</v>
          </cell>
        </row>
        <row r="600">
          <cell r="A600" t="str">
            <v>1.25.12.</v>
          </cell>
          <cell r="B600" t="str">
            <v>SINAPI</v>
          </cell>
          <cell r="C600" t="str">
            <v>91790</v>
          </cell>
          <cell r="D600" t="str">
            <v>(COMPOSIÇÃO REPRESENTATIVA) DO SERVIÇO DE INSTALAÇÃO DE TUBOS DE PVC, SÉRIE R, ÁGUA PLUVIAL, DN 100 MM (INSTALADO EM RAMAL DE ENCAMINHAMENTO, OU CONDUTORES VERTICAIS), INCLUSIVE CONEXÕES, CORTES E FIXAÇÕES, PARA PRÉDIOS. AF_10/2015</v>
          </cell>
          <cell r="E600" t="str">
            <v>M</v>
          </cell>
        </row>
        <row r="601">
          <cell r="A601" t="str">
            <v>1.25.13.</v>
          </cell>
          <cell r="B601" t="str">
            <v>CDHU</v>
          </cell>
          <cell r="C601" t="str">
            <v>04.11.100</v>
          </cell>
          <cell r="D601" t="str">
            <v>Retirada de registro ou válvula aparentes</v>
          </cell>
          <cell r="E601" t="str">
            <v>UN</v>
          </cell>
        </row>
        <row r="602">
          <cell r="A602" t="str">
            <v>1.25.14.</v>
          </cell>
          <cell r="B602" t="str">
            <v>EDIF</v>
          </cell>
          <cell r="C602" t="str">
            <v>10-70-18</v>
          </cell>
          <cell r="D602" t="str">
            <v>RECOLOCAÇÃO DE REGISTROS OU VÁLVULAS FLUXÍVEIS</v>
          </cell>
          <cell r="E602" t="str">
            <v>UN</v>
          </cell>
        </row>
        <row r="603">
          <cell r="A603" t="str">
            <v>1.25.15.</v>
          </cell>
          <cell r="B603" t="str">
            <v>CDHU</v>
          </cell>
          <cell r="C603" t="str">
            <v>23.08.040</v>
          </cell>
          <cell r="D603" t="str">
            <v>Armário/gabinete embutido em MDF sob medida, revestido em laminado melamínico, com portas e prateleiras</v>
          </cell>
          <cell r="E603" t="str">
            <v>M2</v>
          </cell>
        </row>
        <row r="604">
          <cell r="A604" t="str">
            <v>1.25.16.</v>
          </cell>
          <cell r="B604" t="str">
            <v>SINAPI</v>
          </cell>
          <cell r="C604" t="str">
            <v>86889</v>
          </cell>
          <cell r="D604" t="str">
            <v>BANCADA DE GRANITO CINZA POLIDO, DE 1,50 X 0,60 M, PARA PIA DE COZINHA - FORNECIMENTO E INSTALAÇÃO. AF_01/2020</v>
          </cell>
          <cell r="E604" t="str">
            <v>UN</v>
          </cell>
        </row>
        <row r="605">
          <cell r="A605" t="str">
            <v>1.25.17.</v>
          </cell>
          <cell r="B605" t="str">
            <v>SINAPI-I</v>
          </cell>
          <cell r="C605" t="str">
            <v>1744</v>
          </cell>
          <cell r="D605" t="str">
            <v>CUBA ACO INOX (AISI 304) DE EMBUTIR COM VALVULA 3 1/2 ", DE *40 X 34 X 12* CM</v>
          </cell>
          <cell r="E605" t="str">
            <v>UN</v>
          </cell>
        </row>
        <row r="606">
          <cell r="A606" t="str">
            <v>1.25.18.</v>
          </cell>
          <cell r="B606" t="str">
            <v>CDHU</v>
          </cell>
          <cell r="C606" t="str">
            <v>44.20.060</v>
          </cell>
          <cell r="D606" t="str">
            <v>Recolocação de aparelhos sanitários, incluindo acessórios</v>
          </cell>
          <cell r="E606" t="str">
            <v>UN</v>
          </cell>
        </row>
        <row r="607">
          <cell r="A607" t="str">
            <v>1.25.19.</v>
          </cell>
          <cell r="B607" t="str">
            <v>CDHU</v>
          </cell>
          <cell r="C607" t="str">
            <v>44.03.300</v>
          </cell>
          <cell r="D607" t="str">
            <v>Torneira volante tipo alavanca</v>
          </cell>
          <cell r="E607" t="str">
            <v>UN</v>
          </cell>
        </row>
        <row r="608">
          <cell r="A608" t="str">
            <v>1.25.20.</v>
          </cell>
          <cell r="B608" t="str">
            <v>SINAPI</v>
          </cell>
          <cell r="C608" t="str">
            <v>86906</v>
          </cell>
          <cell r="D608" t="str">
            <v>TORNEIRA CROMADA DE MESA, 1/2 OU 3/4, PARA LAVATÓRIO, PADRÃO POPULAR - FORNECIMENTO E INSTALAÇÃO. AF_01/2020</v>
          </cell>
          <cell r="E608" t="str">
            <v>UN</v>
          </cell>
        </row>
        <row r="609">
          <cell r="A609" t="str">
            <v>1.25.21.</v>
          </cell>
          <cell r="B609" t="str">
            <v>EDIF</v>
          </cell>
          <cell r="C609" t="str">
            <v>10-13-08</v>
          </cell>
          <cell r="D609" t="str">
            <v>LAVATÓRIO DE LOUÇA BRANCA, SEM COLUNA, CAPACIDADE MÍNIMA 5L, EXCLUSIVE TORNEIRA</v>
          </cell>
          <cell r="E609" t="str">
            <v>UN</v>
          </cell>
        </row>
        <row r="610">
          <cell r="A610" t="str">
            <v>1.25.22.</v>
          </cell>
          <cell r="B610" t="str">
            <v>EDIF</v>
          </cell>
          <cell r="C610" t="str">
            <v>10-80-70</v>
          </cell>
          <cell r="D610" t="str">
            <v>SIFÃO COM COPO, TIPO REFORÇADO, PVC RÍGIDO - 1 1/2"X2"</v>
          </cell>
          <cell r="E610" t="str">
            <v>UN</v>
          </cell>
        </row>
        <row r="611">
          <cell r="A611" t="str">
            <v>1.25.23.</v>
          </cell>
          <cell r="B611" t="str">
            <v>EDIF</v>
          </cell>
          <cell r="C611" t="str">
            <v>11-02-29</v>
          </cell>
          <cell r="D611" t="str">
            <v>AZULEJOS, JUNTA AMARRAÇÃO OU A PRUMO - ASSENTES COM ARGAMASSA COLANTE</v>
          </cell>
          <cell r="E611" t="str">
            <v>M2</v>
          </cell>
        </row>
        <row r="612">
          <cell r="A612" t="str">
            <v>1.25.24.</v>
          </cell>
          <cell r="B612" t="str">
            <v>SINAPI-I</v>
          </cell>
          <cell r="C612" t="str">
            <v>39484</v>
          </cell>
          <cell r="D612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612" t="str">
            <v>UN</v>
          </cell>
        </row>
        <row r="613">
          <cell r="A613" t="str">
            <v>1.25.25.</v>
          </cell>
          <cell r="B613" t="str">
            <v>SINAPI-I</v>
          </cell>
          <cell r="C613" t="str">
            <v>39482</v>
          </cell>
          <cell r="D613" t="str">
            <v>KIT PORTA PRONTA DE MADEIRA, FOLHA LEVE (NBR 15930) DE 600 X 2100 MM OU 700 X 2100 MM, DE 35 MM A 40 MM DE ESPESSURA, COM MARCO EM ACO, NUCLEO COLMEIA, CAPA LISA EM HDF, ACABAMENTO MELAMINICO BRANCO (INCLUI MARCO, ALIZARES, DOBRADICAS E FECHADURA)</v>
          </cell>
          <cell r="E613" t="str">
            <v>UN</v>
          </cell>
        </row>
        <row r="614">
          <cell r="A614" t="str">
            <v>1.25.26.</v>
          </cell>
          <cell r="B614" t="str">
            <v>SINAPI</v>
          </cell>
          <cell r="C614" t="str">
            <v>102219</v>
          </cell>
          <cell r="D614" t="str">
            <v>PINTURA TINTA DE ACABAMENTO (PIGMENTADA) ESMALTE SINTÉTICO ACETINADO EM MADEIRA, 2 DEMÃOS. AF_01/2021</v>
          </cell>
          <cell r="E614" t="str">
            <v>M2</v>
          </cell>
        </row>
        <row r="615">
          <cell r="A615" t="str">
            <v>1.25.27.</v>
          </cell>
          <cell r="B615" t="str">
            <v>CDHU</v>
          </cell>
          <cell r="C615" t="str">
            <v>14.11.271</v>
          </cell>
          <cell r="D615" t="str">
            <v>Alvenaria de bloco de concreto estrutural 19 x 19 x 39 cm - classe A</v>
          </cell>
          <cell r="E615" t="str">
            <v>M2</v>
          </cell>
        </row>
        <row r="616">
          <cell r="A616" t="str">
            <v>1.25.28.</v>
          </cell>
          <cell r="B616" t="str">
            <v>EDIF</v>
          </cell>
          <cell r="C616" t="str">
            <v>11-01-01</v>
          </cell>
          <cell r="D616" t="str">
            <v>CHAPISCO COMUM - ARGAMASSA DE CIMENTO E AREIA 1:3</v>
          </cell>
          <cell r="E616" t="str">
            <v>M2</v>
          </cell>
        </row>
        <row r="617">
          <cell r="A617" t="str">
            <v>1.25.29.</v>
          </cell>
          <cell r="B617" t="str">
            <v>EDIF</v>
          </cell>
          <cell r="C617" t="str">
            <v>11-01-08</v>
          </cell>
          <cell r="D617" t="str">
            <v>EMBOÇO - ARGAMASSA MISTA DE CIMENTO, CAL E AREIA 1:4/12</v>
          </cell>
          <cell r="E617" t="str">
            <v>M2</v>
          </cell>
        </row>
        <row r="618">
          <cell r="A618" t="str">
            <v>1.25.30.</v>
          </cell>
          <cell r="B618" t="str">
            <v>EDIF</v>
          </cell>
          <cell r="C618" t="str">
            <v>05-01-01</v>
          </cell>
          <cell r="D618" t="str">
            <v>ARGAMASSA IMPERMEABILIZANTE DE CIMENTO E AREIA (REBOCO IMPERMEÁVEL) - TRAÇO 1:3, ESPESSURA DE 20MM</v>
          </cell>
          <cell r="E618" t="str">
            <v>M2</v>
          </cell>
        </row>
        <row r="619">
          <cell r="A619" t="str">
            <v>1.25.31.</v>
          </cell>
          <cell r="B619" t="str">
            <v>EDIF</v>
          </cell>
          <cell r="C619" t="str">
            <v>14-01-70</v>
          </cell>
          <cell r="D619" t="str">
            <v>ESPELHO COMUM - ESPESSURA 3MM</v>
          </cell>
          <cell r="E619" t="str">
            <v>M2</v>
          </cell>
        </row>
        <row r="620">
          <cell r="A620" t="str">
            <v>1.25.32.</v>
          </cell>
          <cell r="B620" t="str">
            <v>SINAPI</v>
          </cell>
          <cell r="C620" t="str">
            <v>102235</v>
          </cell>
          <cell r="D620" t="str">
            <v>DIVISÓRIA FIXA EM VIDRO TEMPERADO 10 MM, SEM ABERTURA. AF_01/2021</v>
          </cell>
          <cell r="E620" t="str">
            <v>M2</v>
          </cell>
        </row>
        <row r="621">
          <cell r="A621" t="str">
            <v>1.25.33.</v>
          </cell>
          <cell r="B621" t="str">
            <v>EDIF</v>
          </cell>
          <cell r="C621" t="str">
            <v>07-60-01</v>
          </cell>
          <cell r="D621" t="str">
            <v>RETIRADA DE FOLHAS DE PORTA DE PASSAGEM OU JANELA</v>
          </cell>
          <cell r="E621" t="str">
            <v>UN</v>
          </cell>
        </row>
        <row r="622">
          <cell r="A622" t="str">
            <v>1.25.34.</v>
          </cell>
          <cell r="B622" t="str">
            <v>EDIF</v>
          </cell>
          <cell r="C622" t="str">
            <v>09-07-01</v>
          </cell>
          <cell r="D622" t="str">
            <v>PONTO COM INTERRUPTOR SIMPLES - 1 TECLA, EM CAIXA 4"X2"</v>
          </cell>
          <cell r="E622" t="str">
            <v>UN</v>
          </cell>
        </row>
        <row r="623">
          <cell r="A623" t="str">
            <v>1.25.35.</v>
          </cell>
          <cell r="B623" t="str">
            <v>EDIF</v>
          </cell>
          <cell r="C623" t="str">
            <v>09-07-61</v>
          </cell>
          <cell r="D623" t="str">
            <v>PONTO COM TOMADA SIMPLES 110/220V - EM CONDULETE 3/4"</v>
          </cell>
          <cell r="E623" t="str">
            <v>UN</v>
          </cell>
        </row>
        <row r="624">
          <cell r="A624" t="str">
            <v>1.25.36.</v>
          </cell>
          <cell r="B624" t="str">
            <v>EDIF</v>
          </cell>
          <cell r="C624" t="str">
            <v>09-07-95</v>
          </cell>
          <cell r="D624" t="str">
            <v>PONTO DE LUZ - CONDULETE 3/4"</v>
          </cell>
          <cell r="E624" t="str">
            <v>UN</v>
          </cell>
        </row>
        <row r="625">
          <cell r="A625" t="str">
            <v>1.25.37.</v>
          </cell>
          <cell r="B625" t="str">
            <v>CDHU</v>
          </cell>
          <cell r="C625" t="str">
            <v>38.01.040</v>
          </cell>
          <cell r="D625" t="str">
            <v>Eletroduto de PVC rígido roscável de 3/4´ - com acessórios</v>
          </cell>
          <cell r="E625" t="str">
            <v>M</v>
          </cell>
        </row>
        <row r="626">
          <cell r="A626" t="str">
            <v>1.25.38.</v>
          </cell>
          <cell r="B626" t="str">
            <v>SINAPI</v>
          </cell>
          <cell r="C626" t="str">
            <v>91927</v>
          </cell>
          <cell r="D626" t="str">
            <v>CABO DE COBRE FLEXÍVEL ISOLADO, 2,5 MM², ANTI-CHAMA 0,6/1,0 KV, PARA CIRCUITOS TERMINAIS - FORNECIMENTO E INSTALAÇÃO. AF_12/2015</v>
          </cell>
          <cell r="E626" t="str">
            <v>M</v>
          </cell>
        </row>
        <row r="627">
          <cell r="A627" t="str">
            <v>1.25.39.</v>
          </cell>
          <cell r="B627" t="str">
            <v>SINAPI</v>
          </cell>
          <cell r="C627" t="str">
            <v>97584</v>
          </cell>
          <cell r="D627" t="str">
            <v>LUMINÁRIA TIPO CALHA, DE SOBREPOR, COM 1 LÂMPADA TUBULAR FLUORESCENTE DE 36 W, COM REATOR DE PARTIDA RÁPIDA - FORNECIMENTO E INSTALAÇÃO. AF_02/2020</v>
          </cell>
          <cell r="E627" t="str">
            <v>UN</v>
          </cell>
        </row>
        <row r="628">
          <cell r="A628" t="str">
            <v>1.25.40.</v>
          </cell>
          <cell r="B628" t="str">
            <v>SINAPI</v>
          </cell>
          <cell r="C628" t="str">
            <v>98307</v>
          </cell>
          <cell r="D628" t="str">
            <v>TOMADA DE REDE RJ45 - FORNECIMENTO E INSTALAÇÃO. AF_11/2019</v>
          </cell>
          <cell r="E628" t="str">
            <v>UN</v>
          </cell>
        </row>
        <row r="629">
          <cell r="A629" t="str">
            <v>1.25.41.</v>
          </cell>
          <cell r="B629" t="str">
            <v>SINAPI</v>
          </cell>
          <cell r="C629" t="str">
            <v>98308</v>
          </cell>
          <cell r="D629" t="str">
            <v>TOMADA PARA TELEFONE RJ11 - FORNECIMENTO E INSTALAÇÃO. AF_11/2019</v>
          </cell>
          <cell r="E629" t="str">
            <v>UN</v>
          </cell>
        </row>
        <row r="630">
          <cell r="A630" t="str">
            <v>1.25.42.</v>
          </cell>
          <cell r="B630" t="str">
            <v>CDHU</v>
          </cell>
          <cell r="C630" t="str">
            <v>44.03.130</v>
          </cell>
          <cell r="D630" t="str">
            <v>Saboneteira tipo dispenser, para refil de 800 ml</v>
          </cell>
          <cell r="E630" t="str">
            <v>UN</v>
          </cell>
        </row>
        <row r="631">
          <cell r="A631" t="str">
            <v>1.25.43.</v>
          </cell>
          <cell r="B631" t="str">
            <v>CDHU</v>
          </cell>
          <cell r="C631" t="str">
            <v>44.03.180</v>
          </cell>
          <cell r="D631" t="str">
            <v>Dispenser toalheiro em ABS, para folhas</v>
          </cell>
          <cell r="E631" t="str">
            <v>UN</v>
          </cell>
        </row>
        <row r="632">
          <cell r="A632" t="str">
            <v>1.26.</v>
          </cell>
          <cell r="B632" t="str">
            <v>SINAPI</v>
          </cell>
          <cell r="D632" t="str">
            <v>ESPERA 1 / ESPERA 2 E CIRCULAÇÃO</v>
          </cell>
          <cell r="E632" t="str">
            <v>-</v>
          </cell>
        </row>
        <row r="633">
          <cell r="A633" t="str">
            <v>1.26.1.</v>
          </cell>
          <cell r="B633" t="str">
            <v>EDIF</v>
          </cell>
          <cell r="C633" t="str">
            <v>09-61-10</v>
          </cell>
          <cell r="D633" t="str">
            <v>RETIRADA DE BARRAMENTOS EM QUADROS ELÉTRICOS</v>
          </cell>
          <cell r="E633" t="str">
            <v>M</v>
          </cell>
        </row>
        <row r="634">
          <cell r="A634" t="str">
            <v>1.26.2.</v>
          </cell>
          <cell r="B634" t="str">
            <v>EDIF</v>
          </cell>
          <cell r="C634" t="str">
            <v>08-60-05</v>
          </cell>
          <cell r="D634" t="str">
            <v>RETIRADA DE BATENTES METÁLICOS</v>
          </cell>
          <cell r="E634" t="str">
            <v>UN</v>
          </cell>
        </row>
        <row r="635">
          <cell r="A635" t="str">
            <v>1.26.3.</v>
          </cell>
          <cell r="B635" t="str">
            <v>EDIF</v>
          </cell>
          <cell r="C635" t="str">
            <v>17-60-94</v>
          </cell>
          <cell r="D635" t="str">
            <v>RETIRADA DE PORTÃO DE FERRO PERFILADO TIPO PQ (GP5/GPM1)</v>
          </cell>
          <cell r="E635" t="str">
            <v>M2</v>
          </cell>
        </row>
        <row r="636">
          <cell r="A636" t="str">
            <v>1.26.4.</v>
          </cell>
          <cell r="B636" t="str">
            <v>EDIF</v>
          </cell>
          <cell r="C636" t="str">
            <v>08-01-01</v>
          </cell>
          <cell r="D636" t="str">
            <v>PP.01 - PORTA EM FERRO PERFILADO, DUPLA ALMOFADADA - ABRIR, 1 FOLHA</v>
          </cell>
          <cell r="E636" t="str">
            <v>M2</v>
          </cell>
        </row>
        <row r="637">
          <cell r="A637" t="str">
            <v>1.26.5.</v>
          </cell>
          <cell r="B637" t="str">
            <v>EDIF</v>
          </cell>
          <cell r="C637" t="str">
            <v>17-01-95</v>
          </cell>
          <cell r="D637" t="str">
            <v>PORTÃO EM FERRO GALVANIZADO ELETROFUNDIDO MALHA 65X132MM, DE ABRIR, 2 FOLHAS, COM PINTURA ELETROLÍTICA</v>
          </cell>
          <cell r="E637" t="str">
            <v>M2</v>
          </cell>
        </row>
        <row r="638">
          <cell r="A638" t="str">
            <v>1.26.6.</v>
          </cell>
          <cell r="B638" t="str">
            <v>SINAPI</v>
          </cell>
          <cell r="C638" t="str">
            <v>100723</v>
          </cell>
          <cell r="D638" t="str">
            <v>PINTURA COM TINTA ALQUÍDICA DE FUNDO E ACABAMENTO (ESMALTE SINTÉTICO GRAFITE) PULVERIZADA SOBRE PERFIL METÁLICO EXECUTADO EM FÁBRICA (POR DEMÃO). AF_01/2020_P</v>
          </cell>
          <cell r="E638" t="str">
            <v>M2</v>
          </cell>
        </row>
        <row r="639">
          <cell r="A639" t="str">
            <v>1.26.7.</v>
          </cell>
          <cell r="B639" t="str">
            <v>EDIF</v>
          </cell>
          <cell r="C639" t="str">
            <v>09-05-19</v>
          </cell>
          <cell r="D639" t="str">
            <v>QUADRO DE DISTRIBUIÇÃO EM CHAPA METÁLICA - PARA ATÉ 70 DISJUNTORES</v>
          </cell>
          <cell r="E639" t="str">
            <v>UN</v>
          </cell>
        </row>
        <row r="640">
          <cell r="A640" t="str">
            <v>1.26.8.</v>
          </cell>
          <cell r="B640" t="str">
            <v>EDIF</v>
          </cell>
          <cell r="C640" t="str">
            <v>09-05-17</v>
          </cell>
          <cell r="D640" t="str">
            <v>QUADRO DE DISTRIBUIÇÃO EM CHAPA METÁLICA - PARA ATÉ 44 DISJUNTORES</v>
          </cell>
          <cell r="E640" t="str">
            <v>UN</v>
          </cell>
        </row>
        <row r="641">
          <cell r="A641" t="str">
            <v>1.26.9.</v>
          </cell>
          <cell r="B641" t="str">
            <v>SINAPI-I</v>
          </cell>
          <cell r="C641" t="str">
            <v>2391</v>
          </cell>
          <cell r="D641" t="str">
            <v>DISJUNTOR TERMOMAGNETICO TRIPOLAR 125A</v>
          </cell>
          <cell r="E641" t="str">
            <v>UN</v>
          </cell>
        </row>
        <row r="642">
          <cell r="A642" t="str">
            <v>1.26.10.</v>
          </cell>
          <cell r="B642" t="str">
            <v>EDIF</v>
          </cell>
          <cell r="C642" t="str">
            <v>09-08-31</v>
          </cell>
          <cell r="D642" t="str">
            <v>DISJUNTOR CAIXA MOLDADA BIPOLAR 100A COM DISPARADOR TERMOMAGNÉTICO AJUSTÁVEL</v>
          </cell>
          <cell r="E642" t="str">
            <v>UN</v>
          </cell>
        </row>
        <row r="643">
          <cell r="A643" t="str">
            <v>1.26.11.</v>
          </cell>
          <cell r="B643" t="str">
            <v>SINAPI</v>
          </cell>
          <cell r="C643" t="str">
            <v>101890</v>
          </cell>
          <cell r="D643" t="str">
            <v>DISJUNTOR MONOPOLAR TIPO NEMA, CORRENTE NOMINAL DE 10 ATÉ 30A - FORNECIMENTO E INSTALAÇÃO. AF_10/2020</v>
          </cell>
          <cell r="E643" t="str">
            <v>UN</v>
          </cell>
        </row>
        <row r="644">
          <cell r="A644" t="str">
            <v>1.26.12.</v>
          </cell>
          <cell r="B644" t="str">
            <v>SINAPI</v>
          </cell>
          <cell r="C644" t="str">
            <v>101891</v>
          </cell>
          <cell r="D644" t="str">
            <v>DISJUNTOR MONOPOLAR TIPO NEMA, CORRENTE NOMINAL DE 35 ATÉ 50A - FORNECIMENTO E INSTALAÇÃO. AF_10/2020</v>
          </cell>
          <cell r="E644" t="str">
            <v>UN</v>
          </cell>
        </row>
        <row r="645">
          <cell r="A645" t="str">
            <v>1.26.13.</v>
          </cell>
          <cell r="B645" t="str">
            <v>SINAPI</v>
          </cell>
          <cell r="C645" t="str">
            <v>93665</v>
          </cell>
          <cell r="D645" t="str">
            <v>DISJUNTOR BIPOLAR TIPO DIN, CORRENTE NOMINAL DE 40A - FORNECIMENTO E INSTALAÇÃO. AF_10/2020</v>
          </cell>
          <cell r="E645" t="str">
            <v>UN</v>
          </cell>
        </row>
        <row r="646">
          <cell r="A646" t="str">
            <v>1.26.14.</v>
          </cell>
          <cell r="B646" t="str">
            <v>EDIF</v>
          </cell>
          <cell r="C646" t="str">
            <v>09-03-04</v>
          </cell>
          <cell r="D646" t="str">
            <v>CABO 1,50MM2 - ISOLAMENTO PARA 0,7KV - CLASSE 4 - FLEXÍVEL</v>
          </cell>
          <cell r="E646" t="str">
            <v>M</v>
          </cell>
        </row>
        <row r="647">
          <cell r="A647" t="str">
            <v>1.26.15.</v>
          </cell>
          <cell r="B647" t="str">
            <v>EDIF</v>
          </cell>
          <cell r="C647" t="str">
            <v>09-03-05</v>
          </cell>
          <cell r="D647" t="str">
            <v>CABO 2,50MM2 - ISOLAMENTO PARA 0,7KV - CLASSE 4 - FLEXÍVEL</v>
          </cell>
          <cell r="E647" t="str">
            <v>M</v>
          </cell>
        </row>
        <row r="648">
          <cell r="A648" t="str">
            <v>1.26.16.</v>
          </cell>
          <cell r="B648" t="str">
            <v>EDIF</v>
          </cell>
          <cell r="C648" t="str">
            <v>09-03-06</v>
          </cell>
          <cell r="D648" t="str">
            <v>CABO 4,00MM2 - ISOLAMENTO PARA 0,7KV - CLASSE 4 - FLEXÍVEL</v>
          </cell>
          <cell r="E648" t="str">
            <v>M</v>
          </cell>
        </row>
        <row r="649">
          <cell r="A649" t="str">
            <v>1.26.17.</v>
          </cell>
          <cell r="B649" t="str">
            <v>EDIF</v>
          </cell>
          <cell r="C649" t="str">
            <v>09-03-10</v>
          </cell>
          <cell r="D649" t="str">
            <v>CABO 25,00MM2 - ISOLAMENTO PARA 0,7KV - CLASSE 4 - FLEXÍVEL</v>
          </cell>
          <cell r="E649" t="str">
            <v>M</v>
          </cell>
        </row>
        <row r="650">
          <cell r="A650" t="str">
            <v>1.26.18.</v>
          </cell>
          <cell r="B650" t="str">
            <v>SINAPI-I</v>
          </cell>
          <cell r="C650" t="str">
            <v>38110</v>
          </cell>
          <cell r="D650" t="str">
            <v>VARIADOR DE VELOCIDADE PARA VENTILADOR 127 V, 150 W (APENAS MODULO)</v>
          </cell>
          <cell r="E650" t="str">
            <v>UN</v>
          </cell>
        </row>
        <row r="651">
          <cell r="A651" t="str">
            <v>1.26.19.</v>
          </cell>
          <cell r="B651" t="str">
            <v>SINAPI</v>
          </cell>
          <cell r="C651" t="str">
            <v>88264</v>
          </cell>
          <cell r="D651" t="str">
            <v>ELETRICISTA COM ENCARGOS COMPLEMENTARES</v>
          </cell>
          <cell r="E651" t="str">
            <v>H</v>
          </cell>
        </row>
        <row r="652">
          <cell r="A652" t="str">
            <v>1.26.20.</v>
          </cell>
          <cell r="B652" t="str">
            <v>SINAPI</v>
          </cell>
          <cell r="C652" t="str">
            <v>97584</v>
          </cell>
          <cell r="D652" t="str">
            <v>LUMINÁRIA TIPO CALHA, DE SOBREPOR, COM 1 LÂMPADA TUBULAR FLUORESCENTE DE 36 W, COM REATOR DE PARTIDA RÁPIDA - FORNECIMENTO E INSTALAÇÃO. AF_02/2020</v>
          </cell>
          <cell r="E652" t="str">
            <v>UN</v>
          </cell>
        </row>
        <row r="653">
          <cell r="A653" t="str">
            <v>1.26.21.</v>
          </cell>
          <cell r="B653" t="str">
            <v>EDIF</v>
          </cell>
          <cell r="C653" t="str">
            <v>09-07-01</v>
          </cell>
          <cell r="D653" t="str">
            <v>PONTO COM INTERRUPTOR SIMPLES - 1 TECLA, EM CAIXA 4"X2"</v>
          </cell>
          <cell r="E653" t="str">
            <v>UN</v>
          </cell>
        </row>
        <row r="654">
          <cell r="A654" t="str">
            <v>1.26.22.</v>
          </cell>
          <cell r="B654" t="str">
            <v>EDIF</v>
          </cell>
          <cell r="C654" t="str">
            <v>09-82-05</v>
          </cell>
          <cell r="D654" t="str">
            <v>INTERRUPTOR PARALELO - 1 TECLA</v>
          </cell>
          <cell r="E654" t="str">
            <v>UN</v>
          </cell>
        </row>
        <row r="655">
          <cell r="A655" t="str">
            <v>1.26.23.</v>
          </cell>
          <cell r="B655" t="str">
            <v>EDIF</v>
          </cell>
          <cell r="C655" t="str">
            <v>09-07-61</v>
          </cell>
          <cell r="D655" t="str">
            <v>PONTO COM TOMADA SIMPLES 110/220V - EM CONDULETE 3/4"</v>
          </cell>
          <cell r="E655" t="str">
            <v>UN</v>
          </cell>
        </row>
        <row r="656">
          <cell r="A656" t="str">
            <v>1.26.24.</v>
          </cell>
          <cell r="B656" t="str">
            <v>EDIF</v>
          </cell>
          <cell r="C656" t="str">
            <v>09-07-95</v>
          </cell>
          <cell r="D656" t="str">
            <v>PONTO DE LUZ - CONDULETE 3/4"</v>
          </cell>
          <cell r="E656" t="str">
            <v>UN</v>
          </cell>
        </row>
        <row r="657">
          <cell r="A657" t="str">
            <v>1.26.25.</v>
          </cell>
          <cell r="B657" t="str">
            <v>CDHU</v>
          </cell>
          <cell r="C657" t="str">
            <v>38.01.040</v>
          </cell>
          <cell r="D657" t="str">
            <v>Eletroduto de PVC rígido roscável de 3/4´ - com acessórios</v>
          </cell>
          <cell r="E657" t="str">
            <v>M</v>
          </cell>
        </row>
        <row r="658">
          <cell r="A658" t="str">
            <v>1.26.26.</v>
          </cell>
          <cell r="B658" t="str">
            <v>SINAPI</v>
          </cell>
          <cell r="C658" t="str">
            <v>91785</v>
          </cell>
          <cell r="D658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658" t="str">
            <v>M</v>
          </cell>
        </row>
        <row r="659">
          <cell r="A659" t="str">
            <v>1.26.27.</v>
          </cell>
          <cell r="B659" t="str">
            <v>SINAPI</v>
          </cell>
          <cell r="C659" t="str">
            <v>91792</v>
          </cell>
          <cell r="D659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659" t="str">
            <v>M</v>
          </cell>
        </row>
        <row r="660">
          <cell r="A660" t="str">
            <v>1.26.28.</v>
          </cell>
          <cell r="B660" t="str">
            <v>EDIF</v>
          </cell>
          <cell r="C660" t="str">
            <v>10-60-26</v>
          </cell>
          <cell r="D660" t="str">
            <v>RETIRADA DE CAIXAS SIFONADAS OU RALOS</v>
          </cell>
          <cell r="E660" t="str">
            <v>UN</v>
          </cell>
        </row>
        <row r="661">
          <cell r="A661" t="str">
            <v>1.27.</v>
          </cell>
          <cell r="B661" t="str">
            <v>SINAPI</v>
          </cell>
          <cell r="D661" t="str">
            <v>RECEPÇÃO E ARQUIVOS</v>
          </cell>
          <cell r="E661" t="str">
            <v>-</v>
          </cell>
        </row>
        <row r="662">
          <cell r="A662" t="str">
            <v>1.27.1.</v>
          </cell>
          <cell r="B662" t="str">
            <v>SINAPI</v>
          </cell>
          <cell r="C662" t="str">
            <v>97622</v>
          </cell>
          <cell r="D662" t="str">
            <v>DEMOLIÇÃO DE ALVENARIA DE BLOCO FURADO, DE FORMA MANUAL, SEM REAPROVEITAMENTO. AF_12/2017</v>
          </cell>
          <cell r="E662" t="str">
            <v>M3</v>
          </cell>
        </row>
        <row r="663">
          <cell r="A663" t="str">
            <v>1.27.2.</v>
          </cell>
          <cell r="B663" t="str">
            <v>EDIF</v>
          </cell>
          <cell r="C663" t="str">
            <v>01-03-03</v>
          </cell>
          <cell r="D663" t="str">
            <v>CORTE E CARREGAMENTO PARA BOTA-FORA, INCLUSIVE TRANSPORTE ATÉ 1KM</v>
          </cell>
          <cell r="E663" t="str">
            <v>M3</v>
          </cell>
        </row>
        <row r="664">
          <cell r="A664" t="str">
            <v>1.27.3.</v>
          </cell>
          <cell r="B664" t="str">
            <v>SINAPI</v>
          </cell>
          <cell r="C664" t="str">
            <v>97914</v>
          </cell>
          <cell r="D664" t="str">
            <v>TRANSPORTE COM CAMINHÃO BASCULANTE DE 6 M³, EM VIA URBANA PAVIMENTADA, DMT ATÉ 30 KM (UNIDADE: M3XKM). AF_07/2020</v>
          </cell>
          <cell r="E664" t="str">
            <v>M3XKM</v>
          </cell>
        </row>
        <row r="665">
          <cell r="A665" t="str">
            <v>1.27.4.</v>
          </cell>
          <cell r="B665" t="str">
            <v>EDIF</v>
          </cell>
          <cell r="C665" t="str">
            <v>05-01-01</v>
          </cell>
          <cell r="D665" t="str">
            <v>ARGAMASSA IMPERMEABILIZANTE DE CIMENTO E AREIA (REBOCO IMPERMEÁVEL) - TRAÇO 1:3, ESPESSURA DE 20MM</v>
          </cell>
          <cell r="E665" t="str">
            <v>M2</v>
          </cell>
        </row>
        <row r="666">
          <cell r="A666" t="str">
            <v>1.27.5.</v>
          </cell>
          <cell r="B666" t="str">
            <v>SINAPI-I</v>
          </cell>
          <cell r="C666" t="str">
            <v>11795</v>
          </cell>
          <cell r="D666" t="str">
            <v>GRANITO PARA BANCADA, POLIDO, TIPO ANDORINHA/ QUARTZ/ CASTELO/ CORUMBA OU OUTROS EQUIVALENTES DA REGIAO, E=  *2,5* CM</v>
          </cell>
          <cell r="E666" t="str">
            <v>M2</v>
          </cell>
        </row>
        <row r="667">
          <cell r="A667" t="str">
            <v>1.27.6.</v>
          </cell>
          <cell r="B667" t="str">
            <v>EDIF</v>
          </cell>
          <cell r="C667" t="str">
            <v>07-60-01</v>
          </cell>
          <cell r="D667" t="str">
            <v>RETIRADA DE FOLHAS DE PORTA DE PASSAGEM OU JANELA</v>
          </cell>
          <cell r="E667" t="str">
            <v>UN</v>
          </cell>
        </row>
        <row r="668">
          <cell r="A668" t="str">
            <v>1.27.7.</v>
          </cell>
          <cell r="B668" t="str">
            <v>SINAPI-I</v>
          </cell>
          <cell r="C668" t="str">
            <v>39484</v>
          </cell>
          <cell r="D668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668" t="str">
            <v>UN</v>
          </cell>
        </row>
        <row r="669">
          <cell r="A669" t="str">
            <v>1.27.8.</v>
          </cell>
          <cell r="B669" t="str">
            <v>SINAPI</v>
          </cell>
          <cell r="C669" t="str">
            <v>102219</v>
          </cell>
          <cell r="D669" t="str">
            <v>PINTURA TINTA DE ACABAMENTO (PIGMENTADA) ESMALTE SINTÉTICO ACETINADO EM MADEIRA, 2 DEMÃOS. AF_01/2021</v>
          </cell>
          <cell r="E669" t="str">
            <v>M2</v>
          </cell>
        </row>
        <row r="670">
          <cell r="A670" t="str">
            <v>1.27.9.</v>
          </cell>
          <cell r="B670" t="str">
            <v>EDIF</v>
          </cell>
          <cell r="C670" t="str">
            <v>09-07-01</v>
          </cell>
          <cell r="D670" t="str">
            <v>PONTO COM INTERRUPTOR SIMPLES - 1 TECLA, EM CAIXA 4"X2"</v>
          </cell>
          <cell r="E670" t="str">
            <v>UN</v>
          </cell>
        </row>
        <row r="671">
          <cell r="A671" t="str">
            <v>1.27.10.</v>
          </cell>
          <cell r="B671" t="str">
            <v>EDIF</v>
          </cell>
          <cell r="C671" t="str">
            <v>09-07-61</v>
          </cell>
          <cell r="D671" t="str">
            <v>PONTO COM TOMADA SIMPLES 110/220V - EM CONDULETE 3/4"</v>
          </cell>
          <cell r="E671" t="str">
            <v>UN</v>
          </cell>
        </row>
        <row r="672">
          <cell r="A672" t="str">
            <v>1.27.11.</v>
          </cell>
          <cell r="B672" t="str">
            <v>EDIF</v>
          </cell>
          <cell r="C672" t="str">
            <v>09-07-95</v>
          </cell>
          <cell r="D672" t="str">
            <v>PONTO DE LUZ - CONDULETE 3/4"</v>
          </cell>
          <cell r="E672" t="str">
            <v>UN</v>
          </cell>
        </row>
        <row r="673">
          <cell r="A673" t="str">
            <v>1.27.12.</v>
          </cell>
          <cell r="B673" t="str">
            <v>CDHU</v>
          </cell>
          <cell r="C673" t="str">
            <v>38.01.040</v>
          </cell>
          <cell r="D673" t="str">
            <v>Eletroduto de PVC rígido roscável de 3/4´ - com acessórios</v>
          </cell>
          <cell r="E673" t="str">
            <v>M</v>
          </cell>
        </row>
        <row r="674">
          <cell r="A674" t="str">
            <v>1.27.13.</v>
          </cell>
          <cell r="B674" t="str">
            <v>SINAPI</v>
          </cell>
          <cell r="C674" t="str">
            <v>91927</v>
          </cell>
          <cell r="D674" t="str">
            <v>CABO DE COBRE FLEXÍVEL ISOLADO, 2,5 MM², ANTI-CHAMA 0,6/1,0 KV, PARA CIRCUITOS TERMINAIS - FORNECIMENTO E INSTALAÇÃO. AF_12/2015</v>
          </cell>
          <cell r="E674" t="str">
            <v>M</v>
          </cell>
        </row>
        <row r="675">
          <cell r="A675" t="str">
            <v>1.27.14.</v>
          </cell>
          <cell r="B675" t="str">
            <v>SINAPI-I</v>
          </cell>
          <cell r="C675" t="str">
            <v>38110</v>
          </cell>
          <cell r="D675" t="str">
            <v>VARIADOR DE VELOCIDADE PARA VENTILADOR 127 V, 150 W (APENAS MODULO)</v>
          </cell>
          <cell r="E675" t="str">
            <v>UN</v>
          </cell>
        </row>
        <row r="676">
          <cell r="A676" t="str">
            <v>1.27.15.</v>
          </cell>
          <cell r="B676" t="str">
            <v>SINAPI</v>
          </cell>
          <cell r="C676" t="str">
            <v>88264</v>
          </cell>
          <cell r="D676" t="str">
            <v>ELETRICISTA COM ENCARGOS COMPLEMENTARES</v>
          </cell>
          <cell r="E676" t="str">
            <v>H</v>
          </cell>
        </row>
        <row r="677">
          <cell r="A677" t="str">
            <v>1.27.16.</v>
          </cell>
          <cell r="B677" t="str">
            <v>SINAPI</v>
          </cell>
          <cell r="C677" t="str">
            <v>97584</v>
          </cell>
          <cell r="D677" t="str">
            <v>LUMINÁRIA TIPO CALHA, DE SOBREPOR, COM 1 LÂMPADA TUBULAR FLUORESCENTE DE 36 W, COM REATOR DE PARTIDA RÁPIDA - FORNECIMENTO E INSTALAÇÃO. AF_02/2020</v>
          </cell>
          <cell r="E677" t="str">
            <v>UN</v>
          </cell>
        </row>
        <row r="678">
          <cell r="A678" t="str">
            <v>1.27.17.</v>
          </cell>
          <cell r="B678" t="str">
            <v>SINAPI</v>
          </cell>
          <cell r="C678" t="str">
            <v>98307</v>
          </cell>
          <cell r="D678" t="str">
            <v>TOMADA DE REDE RJ45 - FORNECIMENTO E INSTALAÇÃO. AF_11/2019</v>
          </cell>
          <cell r="E678" t="str">
            <v>UN</v>
          </cell>
        </row>
        <row r="679">
          <cell r="A679" t="str">
            <v>1.27.18.</v>
          </cell>
          <cell r="B679" t="str">
            <v>SINAPI</v>
          </cell>
          <cell r="C679" t="str">
            <v>98308</v>
          </cell>
          <cell r="D679" t="str">
            <v>TOMADA PARA TELEFONE RJ11 - FORNECIMENTO E INSTALAÇÃO. AF_11/2019</v>
          </cell>
          <cell r="E679" t="str">
            <v>UN</v>
          </cell>
        </row>
        <row r="680">
          <cell r="A680" t="str">
            <v>1.28.</v>
          </cell>
          <cell r="B680" t="str">
            <v>SINAPI</v>
          </cell>
          <cell r="D680" t="str">
            <v>SALA DE COLETA</v>
          </cell>
          <cell r="E680" t="str">
            <v>-</v>
          </cell>
        </row>
        <row r="681">
          <cell r="A681" t="str">
            <v>1.28.1.</v>
          </cell>
          <cell r="B681" t="str">
            <v>CDHU</v>
          </cell>
          <cell r="C681" t="str">
            <v>14.11.271</v>
          </cell>
          <cell r="D681" t="str">
            <v>Alvenaria de bloco de concreto estrutural 19 x 19 x 39 cm - classe A</v>
          </cell>
          <cell r="E681" t="str">
            <v>M2</v>
          </cell>
        </row>
        <row r="682">
          <cell r="A682" t="str">
            <v>1.28.2.</v>
          </cell>
          <cell r="B682" t="str">
            <v>EDIF</v>
          </cell>
          <cell r="C682" t="str">
            <v>11-01-01</v>
          </cell>
          <cell r="D682" t="str">
            <v>CHAPISCO COMUM - ARGAMASSA DE CIMENTO E AREIA 1:3</v>
          </cell>
          <cell r="E682" t="str">
            <v>M2</v>
          </cell>
        </row>
        <row r="683">
          <cell r="A683" t="str">
            <v>1.28.3.</v>
          </cell>
          <cell r="B683" t="str">
            <v>EDIF</v>
          </cell>
          <cell r="C683" t="str">
            <v>11-01-08</v>
          </cell>
          <cell r="D683" t="str">
            <v>EMBOÇO - ARGAMASSA MISTA DE CIMENTO, CAL E AREIA 1:4/12</v>
          </cell>
          <cell r="E683" t="str">
            <v>M2</v>
          </cell>
        </row>
        <row r="684">
          <cell r="A684" t="str">
            <v>1.28.4.</v>
          </cell>
          <cell r="B684" t="str">
            <v>EDIF</v>
          </cell>
          <cell r="C684" t="str">
            <v>05-01-01</v>
          </cell>
          <cell r="D684" t="str">
            <v>ARGAMASSA IMPERMEABILIZANTE DE CIMENTO E AREIA (REBOCO IMPERMEÁVEL) - TRAÇO 1:3, ESPESSURA DE 20MM</v>
          </cell>
          <cell r="E684" t="str">
            <v>M2</v>
          </cell>
        </row>
        <row r="685">
          <cell r="A685" t="str">
            <v>1.28.5.</v>
          </cell>
          <cell r="B685" t="str">
            <v>CDHU</v>
          </cell>
          <cell r="C685" t="str">
            <v>44.03.300</v>
          </cell>
          <cell r="D685" t="str">
            <v>Torneira volante tipo alavanca</v>
          </cell>
          <cell r="E685" t="str">
            <v>UN</v>
          </cell>
        </row>
        <row r="686">
          <cell r="A686" t="str">
            <v>1.28.6.</v>
          </cell>
          <cell r="B686" t="str">
            <v>EDIF</v>
          </cell>
          <cell r="C686" t="str">
            <v>10-13-08</v>
          </cell>
          <cell r="D686" t="str">
            <v>LAVATÓRIO DE LOUÇA BRANCA, SEM COLUNA, CAPACIDADE MÍNIMA 5L, EXCLUSIVE TORNEIRA</v>
          </cell>
          <cell r="E686" t="str">
            <v>UN</v>
          </cell>
        </row>
        <row r="687">
          <cell r="A687" t="str">
            <v>1.28.7.</v>
          </cell>
          <cell r="B687" t="str">
            <v>EDIF</v>
          </cell>
          <cell r="C687" t="str">
            <v>10-80-70</v>
          </cell>
          <cell r="D687" t="str">
            <v>SIFÃO COM COPO, TIPO REFORÇADO, PVC RÍGIDO - 1 1/2"X2"</v>
          </cell>
          <cell r="E687" t="str">
            <v>UN</v>
          </cell>
        </row>
        <row r="688">
          <cell r="A688" t="str">
            <v>1.28.8.</v>
          </cell>
          <cell r="B688" t="str">
            <v>EDIF</v>
          </cell>
          <cell r="C688" t="str">
            <v>11-02-29</v>
          </cell>
          <cell r="D688" t="str">
            <v>AZULEJOS, JUNTA AMARRAÇÃO OU A PRUMO - ASSENTES COM ARGAMASSA COLANTE</v>
          </cell>
          <cell r="E688" t="str">
            <v>M2</v>
          </cell>
        </row>
        <row r="689">
          <cell r="A689" t="str">
            <v>1.28.9.</v>
          </cell>
          <cell r="B689" t="str">
            <v>SINAPI</v>
          </cell>
          <cell r="C689" t="str">
            <v>91785</v>
          </cell>
          <cell r="D689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689" t="str">
            <v>M</v>
          </cell>
        </row>
        <row r="690">
          <cell r="A690" t="str">
            <v>1.28.10.</v>
          </cell>
          <cell r="B690" t="str">
            <v>SINAPI</v>
          </cell>
          <cell r="C690" t="str">
            <v>91792</v>
          </cell>
          <cell r="D690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690" t="str">
            <v>M</v>
          </cell>
        </row>
        <row r="691">
          <cell r="A691" t="str">
            <v>1.28.11.</v>
          </cell>
          <cell r="B691" t="str">
            <v>EDIF</v>
          </cell>
          <cell r="C691" t="str">
            <v>07-60-01</v>
          </cell>
          <cell r="D691" t="str">
            <v>RETIRADA DE FOLHAS DE PORTA DE PASSAGEM OU JANELA</v>
          </cell>
          <cell r="E691" t="str">
            <v>UN</v>
          </cell>
        </row>
        <row r="692">
          <cell r="A692" t="str">
            <v>1.28.12.</v>
          </cell>
          <cell r="B692" t="str">
            <v>SINAPI-I</v>
          </cell>
          <cell r="C692" t="str">
            <v>39484</v>
          </cell>
          <cell r="D692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692" t="str">
            <v>UN</v>
          </cell>
        </row>
        <row r="693">
          <cell r="A693" t="str">
            <v>1.28.13.</v>
          </cell>
          <cell r="B693" t="str">
            <v>SINAPI</v>
          </cell>
          <cell r="C693" t="str">
            <v>102219</v>
          </cell>
          <cell r="D693" t="str">
            <v>PINTURA TINTA DE ACABAMENTO (PIGMENTADA) ESMALTE SINTÉTICO ACETINADO EM MADEIRA, 2 DEMÃOS. AF_01/2021</v>
          </cell>
          <cell r="E693" t="str">
            <v>M2</v>
          </cell>
        </row>
        <row r="694">
          <cell r="A694" t="str">
            <v>1.28.14.</v>
          </cell>
          <cell r="B694" t="str">
            <v>EDIF</v>
          </cell>
          <cell r="C694" t="str">
            <v>09-07-01</v>
          </cell>
          <cell r="D694" t="str">
            <v>PONTO COM INTERRUPTOR SIMPLES - 1 TECLA, EM CAIXA 4"X2"</v>
          </cell>
          <cell r="E694" t="str">
            <v>UN</v>
          </cell>
        </row>
        <row r="695">
          <cell r="A695" t="str">
            <v>1.28.15.</v>
          </cell>
          <cell r="B695" t="str">
            <v>EDIF</v>
          </cell>
          <cell r="C695" t="str">
            <v>09-07-61</v>
          </cell>
          <cell r="D695" t="str">
            <v>PONTO COM TOMADA SIMPLES 110/220V - EM CONDULETE 3/4"</v>
          </cell>
          <cell r="E695" t="str">
            <v>UN</v>
          </cell>
        </row>
        <row r="696">
          <cell r="A696" t="str">
            <v>1.28.16.</v>
          </cell>
          <cell r="B696" t="str">
            <v>EDIF</v>
          </cell>
          <cell r="C696" t="str">
            <v>09-07-95</v>
          </cell>
          <cell r="D696" t="str">
            <v>PONTO DE LUZ - CONDULETE 3/4"</v>
          </cell>
          <cell r="E696" t="str">
            <v>UN</v>
          </cell>
        </row>
        <row r="697">
          <cell r="A697" t="str">
            <v>1.28.17.</v>
          </cell>
          <cell r="B697" t="str">
            <v>CDHU</v>
          </cell>
          <cell r="C697" t="str">
            <v>38.01.040</v>
          </cell>
          <cell r="D697" t="str">
            <v>Eletroduto de PVC rígido roscável de 3/4´ - com acessórios</v>
          </cell>
          <cell r="E697" t="str">
            <v>M</v>
          </cell>
        </row>
        <row r="698">
          <cell r="A698" t="str">
            <v>1.28.18.</v>
          </cell>
          <cell r="B698" t="str">
            <v>SINAPI</v>
          </cell>
          <cell r="C698" t="str">
            <v>91927</v>
          </cell>
          <cell r="D698" t="str">
            <v>CABO DE COBRE FLEXÍVEL ISOLADO, 2,5 MM², ANTI-CHAMA 0,6/1,0 KV, PARA CIRCUITOS TERMINAIS - FORNECIMENTO E INSTALAÇÃO. AF_12/2015</v>
          </cell>
          <cell r="E698" t="str">
            <v>M</v>
          </cell>
        </row>
        <row r="699">
          <cell r="A699" t="str">
            <v>1.28.19.</v>
          </cell>
          <cell r="B699" t="str">
            <v>SINAPI-I</v>
          </cell>
          <cell r="C699" t="str">
            <v>38110</v>
          </cell>
          <cell r="D699" t="str">
            <v>VARIADOR DE VELOCIDADE PARA VENTILADOR 127 V, 150 W (APENAS MODULO)</v>
          </cell>
          <cell r="E699" t="str">
            <v>UN</v>
          </cell>
        </row>
        <row r="700">
          <cell r="A700" t="str">
            <v>1.28.20.</v>
          </cell>
          <cell r="B700" t="str">
            <v>SINAPI</v>
          </cell>
          <cell r="C700" t="str">
            <v>88264</v>
          </cell>
          <cell r="D700" t="str">
            <v>ELETRICISTA COM ENCARGOS COMPLEMENTARES</v>
          </cell>
          <cell r="E700" t="str">
            <v>H</v>
          </cell>
        </row>
        <row r="701">
          <cell r="A701" t="str">
            <v>1.28.21.</v>
          </cell>
          <cell r="B701" t="str">
            <v>SINAPI</v>
          </cell>
          <cell r="C701" t="str">
            <v>97584</v>
          </cell>
          <cell r="D701" t="str">
            <v>LUMINÁRIA TIPO CALHA, DE SOBREPOR, COM 1 LÂMPADA TUBULAR FLUORESCENTE DE 36 W, COM REATOR DE PARTIDA RÁPIDA - FORNECIMENTO E INSTALAÇÃO. AF_02/2020</v>
          </cell>
          <cell r="E701" t="str">
            <v>UN</v>
          </cell>
        </row>
        <row r="702">
          <cell r="A702" t="str">
            <v>1.28.22.</v>
          </cell>
          <cell r="B702" t="str">
            <v>CDHU</v>
          </cell>
          <cell r="C702" t="str">
            <v>44.03.130</v>
          </cell>
          <cell r="D702" t="str">
            <v>Saboneteira tipo dispenser, para refil de 800 ml</v>
          </cell>
          <cell r="E702" t="str">
            <v>UN</v>
          </cell>
        </row>
        <row r="703">
          <cell r="A703" t="str">
            <v>1.28.23.</v>
          </cell>
          <cell r="B703" t="str">
            <v>CDHU</v>
          </cell>
          <cell r="C703" t="str">
            <v>44.03.180</v>
          </cell>
          <cell r="D703" t="str">
            <v>Dispenser toalheiro em ABS, para folhas</v>
          </cell>
          <cell r="E703" t="str">
            <v>UN</v>
          </cell>
        </row>
        <row r="704">
          <cell r="A704" t="str">
            <v>1.29.</v>
          </cell>
          <cell r="B704" t="str">
            <v>SINAPI</v>
          </cell>
          <cell r="D704" t="str">
            <v>INALAÇÃO</v>
          </cell>
          <cell r="E704" t="str">
            <v>-</v>
          </cell>
        </row>
        <row r="705">
          <cell r="A705" t="str">
            <v>1.29.1.</v>
          </cell>
          <cell r="B705" t="str">
            <v>EDIF</v>
          </cell>
          <cell r="C705" t="str">
            <v>10-60-26</v>
          </cell>
          <cell r="D705" t="str">
            <v>RETIRADA DE CAIXAS SIFONADAS OU RALOS</v>
          </cell>
          <cell r="E705" t="str">
            <v>UN</v>
          </cell>
        </row>
        <row r="706">
          <cell r="A706" t="str">
            <v>1.29.2.</v>
          </cell>
          <cell r="B706" t="str">
            <v>CDHU</v>
          </cell>
          <cell r="C706" t="str">
            <v>14.11.271</v>
          </cell>
          <cell r="D706" t="str">
            <v>Alvenaria de bloco de concreto estrutural 19 x 19 x 39 cm - classe A</v>
          </cell>
          <cell r="E706" t="str">
            <v>M2</v>
          </cell>
        </row>
        <row r="707">
          <cell r="A707" t="str">
            <v>1.29.3.</v>
          </cell>
          <cell r="B707" t="str">
            <v>EDIF</v>
          </cell>
          <cell r="C707" t="str">
            <v>11-01-01</v>
          </cell>
          <cell r="D707" t="str">
            <v>CHAPISCO COMUM - ARGAMASSA DE CIMENTO E AREIA 1:3</v>
          </cell>
          <cell r="E707" t="str">
            <v>M2</v>
          </cell>
        </row>
        <row r="708">
          <cell r="A708" t="str">
            <v>1.29.4.</v>
          </cell>
          <cell r="B708" t="str">
            <v>EDIF</v>
          </cell>
          <cell r="C708" t="str">
            <v>11-01-08</v>
          </cell>
          <cell r="D708" t="str">
            <v>EMBOÇO - ARGAMASSA MISTA DE CIMENTO, CAL E AREIA 1:4/12</v>
          </cell>
          <cell r="E708" t="str">
            <v>M2</v>
          </cell>
        </row>
        <row r="709">
          <cell r="A709" t="str">
            <v>1.29.5.</v>
          </cell>
          <cell r="B709" t="str">
            <v>EDIF</v>
          </cell>
          <cell r="C709" t="str">
            <v>05-01-01</v>
          </cell>
          <cell r="D709" t="str">
            <v>ARGAMASSA IMPERMEABILIZANTE DE CIMENTO E AREIA (REBOCO IMPERMEÁVEL) - TRAÇO 1:3, ESPESSURA DE 20MM</v>
          </cell>
          <cell r="E709" t="str">
            <v>M2</v>
          </cell>
        </row>
        <row r="710">
          <cell r="A710" t="str">
            <v>1.29.6.</v>
          </cell>
          <cell r="B710" t="str">
            <v>CDHU</v>
          </cell>
          <cell r="C710" t="str">
            <v>23.08.040</v>
          </cell>
          <cell r="D710" t="str">
            <v>Armário/gabinete embutido em MDF sob medida, revestido em laminado melamínico, com portas e prateleiras</v>
          </cell>
          <cell r="E710" t="str">
            <v>M2</v>
          </cell>
        </row>
        <row r="711">
          <cell r="A711" t="str">
            <v>1.29.7.</v>
          </cell>
          <cell r="B711" t="str">
            <v>SINAPI</v>
          </cell>
          <cell r="C711" t="str">
            <v>86889</v>
          </cell>
          <cell r="D711" t="str">
            <v>BANCADA DE GRANITO CINZA POLIDO, DE 1,50 X 0,60 M, PARA PIA DE COZINHA - FORNECIMENTO E INSTALAÇÃO. AF_01/2020</v>
          </cell>
          <cell r="E711" t="str">
            <v>UN</v>
          </cell>
        </row>
        <row r="712">
          <cell r="A712" t="str">
            <v>1.29.8.</v>
          </cell>
          <cell r="B712" t="str">
            <v>SINAPI-I</v>
          </cell>
          <cell r="C712" t="str">
            <v>1744</v>
          </cell>
          <cell r="D712" t="str">
            <v>CUBA ACO INOX (AISI 304) DE EMBUTIR COM VALVULA 3 1/2 ", DE *40 X 34 X 12* CM</v>
          </cell>
          <cell r="E712" t="str">
            <v>UN</v>
          </cell>
        </row>
        <row r="713">
          <cell r="A713" t="str">
            <v>1.29.9.</v>
          </cell>
          <cell r="B713" t="str">
            <v>EDIF</v>
          </cell>
          <cell r="C713" t="str">
            <v>07-60-01</v>
          </cell>
          <cell r="D713" t="str">
            <v>RETIRADA DE FOLHAS DE PORTA DE PASSAGEM OU JANELA</v>
          </cell>
          <cell r="E713" t="str">
            <v>UN</v>
          </cell>
        </row>
        <row r="714">
          <cell r="A714" t="str">
            <v>1.29.10.</v>
          </cell>
          <cell r="B714" t="str">
            <v>SINAPI-I</v>
          </cell>
          <cell r="C714" t="str">
            <v>39484</v>
          </cell>
          <cell r="D714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714" t="str">
            <v>UN</v>
          </cell>
        </row>
        <row r="715">
          <cell r="A715" t="str">
            <v>1.29.11.</v>
          </cell>
          <cell r="B715" t="str">
            <v>CDHU</v>
          </cell>
          <cell r="C715" t="str">
            <v>25.02.042</v>
          </cell>
          <cell r="D715" t="str">
            <v>Porta de correr em alumínio tipo lambri branco, sob medida</v>
          </cell>
          <cell r="E715" t="str">
            <v>M2</v>
          </cell>
        </row>
        <row r="716">
          <cell r="A716" t="str">
            <v>1.29.12.</v>
          </cell>
          <cell r="B716" t="str">
            <v>SINAPI</v>
          </cell>
          <cell r="C716" t="str">
            <v>102219</v>
          </cell>
          <cell r="D716" t="str">
            <v>PINTURA TINTA DE ACABAMENTO (PIGMENTADA) ESMALTE SINTÉTICO ACETINADO EM MADEIRA, 2 DEMÃOS. AF_01/2021</v>
          </cell>
          <cell r="E716" t="str">
            <v>M2</v>
          </cell>
        </row>
        <row r="717">
          <cell r="A717" t="str">
            <v>1.29.13.</v>
          </cell>
          <cell r="B717" t="str">
            <v>CDHU</v>
          </cell>
          <cell r="C717" t="str">
            <v>44.03.300</v>
          </cell>
          <cell r="D717" t="str">
            <v>Torneira volante tipo alavanca</v>
          </cell>
          <cell r="E717" t="str">
            <v>UN</v>
          </cell>
        </row>
        <row r="718">
          <cell r="A718" t="str">
            <v>1.29.14.</v>
          </cell>
          <cell r="B718" t="str">
            <v>EDIF</v>
          </cell>
          <cell r="C718" t="str">
            <v>10-80-70</v>
          </cell>
          <cell r="D718" t="str">
            <v>SIFÃO COM COPO, TIPO REFORÇADO, PVC RÍGIDO - 1 1/2"X2"</v>
          </cell>
          <cell r="E718" t="str">
            <v>UN</v>
          </cell>
        </row>
        <row r="719">
          <cell r="A719" t="str">
            <v>1.29.15.</v>
          </cell>
          <cell r="B719" t="str">
            <v>EDIF</v>
          </cell>
          <cell r="C719" t="str">
            <v>11-02-29</v>
          </cell>
          <cell r="D719" t="str">
            <v>AZULEJOS, JUNTA AMARRAÇÃO OU A PRUMO - ASSENTES COM ARGAMASSA COLANTE</v>
          </cell>
          <cell r="E719" t="str">
            <v>M2</v>
          </cell>
        </row>
        <row r="720">
          <cell r="A720" t="str">
            <v>1.29.16.</v>
          </cell>
          <cell r="B720" t="str">
            <v>EDIF</v>
          </cell>
          <cell r="C720" t="str">
            <v>09-07-01</v>
          </cell>
          <cell r="D720" t="str">
            <v>PONTO COM INTERRUPTOR SIMPLES - 1 TECLA, EM CAIXA 4"X2"</v>
          </cell>
          <cell r="E720" t="str">
            <v>UN</v>
          </cell>
        </row>
        <row r="721">
          <cell r="A721" t="str">
            <v>1.29.17.</v>
          </cell>
          <cell r="B721" t="str">
            <v>EDIF</v>
          </cell>
          <cell r="C721" t="str">
            <v>09-07-61</v>
          </cell>
          <cell r="D721" t="str">
            <v>PONTO COM TOMADA SIMPLES 110/220V - EM CONDULETE 3/4"</v>
          </cell>
          <cell r="E721" t="str">
            <v>UN</v>
          </cell>
        </row>
        <row r="722">
          <cell r="A722" t="str">
            <v>1.29.18.</v>
          </cell>
          <cell r="B722" t="str">
            <v>EDIF</v>
          </cell>
          <cell r="C722" t="str">
            <v>09-07-95</v>
          </cell>
          <cell r="D722" t="str">
            <v>PONTO DE LUZ - CONDULETE 3/4"</v>
          </cell>
          <cell r="E722" t="str">
            <v>UN</v>
          </cell>
        </row>
        <row r="723">
          <cell r="A723" t="str">
            <v>1.29.19.</v>
          </cell>
          <cell r="B723" t="str">
            <v>CDHU</v>
          </cell>
          <cell r="C723" t="str">
            <v>38.01.040</v>
          </cell>
          <cell r="D723" t="str">
            <v>Eletroduto de PVC rígido roscável de 3/4´ - com acessórios</v>
          </cell>
          <cell r="E723" t="str">
            <v>M</v>
          </cell>
        </row>
        <row r="724">
          <cell r="A724" t="str">
            <v>1.29.20.</v>
          </cell>
          <cell r="B724" t="str">
            <v>SINAPI</v>
          </cell>
          <cell r="C724" t="str">
            <v>91927</v>
          </cell>
          <cell r="D724" t="str">
            <v>CABO DE COBRE FLEXÍVEL ISOLADO, 2,5 MM², ANTI-CHAMA 0,6/1,0 KV, PARA CIRCUITOS TERMINAIS - FORNECIMENTO E INSTALAÇÃO. AF_12/2015</v>
          </cell>
          <cell r="E724" t="str">
            <v>M</v>
          </cell>
        </row>
        <row r="725">
          <cell r="A725" t="str">
            <v>1.29.21.</v>
          </cell>
          <cell r="B725" t="str">
            <v>SINAPI-I</v>
          </cell>
          <cell r="C725" t="str">
            <v>38110</v>
          </cell>
          <cell r="D725" t="str">
            <v>VARIADOR DE VELOCIDADE PARA VENTILADOR 127 V, 150 W (APENAS MODULO)</v>
          </cell>
          <cell r="E725" t="str">
            <v>UN</v>
          </cell>
        </row>
        <row r="726">
          <cell r="A726" t="str">
            <v>1.29.22.</v>
          </cell>
          <cell r="B726" t="str">
            <v>SINAPI</v>
          </cell>
          <cell r="C726" t="str">
            <v>88264</v>
          </cell>
          <cell r="D726" t="str">
            <v>ELETRICISTA COM ENCARGOS COMPLEMENTARES</v>
          </cell>
          <cell r="E726" t="str">
            <v>H</v>
          </cell>
        </row>
        <row r="727">
          <cell r="A727" t="str">
            <v>1.29.23.</v>
          </cell>
          <cell r="B727" t="str">
            <v>SINAPI</v>
          </cell>
          <cell r="C727" t="str">
            <v>97584</v>
          </cell>
          <cell r="D727" t="str">
            <v>LUMINÁRIA TIPO CALHA, DE SOBREPOR, COM 1 LÂMPADA TUBULAR FLUORESCENTE DE 36 W, COM REATOR DE PARTIDA RÁPIDA - FORNECIMENTO E INSTALAÇÃO. AF_02/2020</v>
          </cell>
          <cell r="E727" t="str">
            <v>UN</v>
          </cell>
        </row>
        <row r="728">
          <cell r="A728" t="str">
            <v>1.29.24.</v>
          </cell>
          <cell r="B728" t="str">
            <v>SINAPI</v>
          </cell>
          <cell r="C728" t="str">
            <v>91785</v>
          </cell>
          <cell r="D728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728" t="str">
            <v>M</v>
          </cell>
        </row>
        <row r="729">
          <cell r="A729" t="str">
            <v>1.29.25.</v>
          </cell>
          <cell r="B729" t="str">
            <v>SINAPI</v>
          </cell>
          <cell r="C729" t="str">
            <v>91792</v>
          </cell>
          <cell r="D729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729" t="str">
            <v>M</v>
          </cell>
        </row>
        <row r="730">
          <cell r="A730" t="str">
            <v>1.29.26.</v>
          </cell>
          <cell r="B730" t="str">
            <v>CDHU</v>
          </cell>
          <cell r="C730" t="str">
            <v>44.03.130</v>
          </cell>
          <cell r="D730" t="str">
            <v>Saboneteira tipo dispenser, para refil de 800 ml</v>
          </cell>
          <cell r="E730" t="str">
            <v>UN</v>
          </cell>
        </row>
        <row r="731">
          <cell r="A731" t="str">
            <v>1.29.27.</v>
          </cell>
          <cell r="B731" t="str">
            <v>CDHU</v>
          </cell>
          <cell r="C731" t="str">
            <v>44.03.180</v>
          </cell>
          <cell r="D731" t="str">
            <v>Dispenser toalheiro em ABS, para folhas</v>
          </cell>
          <cell r="E731" t="str">
            <v>UN</v>
          </cell>
        </row>
        <row r="732">
          <cell r="A732" t="str">
            <v>1.30.</v>
          </cell>
          <cell r="B732" t="str">
            <v>SINAPI</v>
          </cell>
          <cell r="D732" t="str">
            <v>PROCEDIMENTOS</v>
          </cell>
          <cell r="E732" t="str">
            <v>-</v>
          </cell>
        </row>
        <row r="733">
          <cell r="A733" t="str">
            <v>1.30.1.</v>
          </cell>
          <cell r="B733" t="str">
            <v>SINAPI</v>
          </cell>
          <cell r="C733" t="str">
            <v>97622</v>
          </cell>
          <cell r="D733" t="str">
            <v>DEMOLIÇÃO DE ALVENARIA DE BLOCO FURADO, DE FORMA MANUAL, SEM REAPROVEITAMENTO. AF_12/2017</v>
          </cell>
          <cell r="E733" t="str">
            <v>M3</v>
          </cell>
        </row>
        <row r="734">
          <cell r="A734" t="str">
            <v>1.30.2.</v>
          </cell>
          <cell r="B734" t="str">
            <v>EDIF</v>
          </cell>
          <cell r="C734" t="str">
            <v>01-03-03</v>
          </cell>
          <cell r="D734" t="str">
            <v>CORTE E CARREGAMENTO PARA BOTA-FORA, INCLUSIVE TRANSPORTE ATÉ 1KM</v>
          </cell>
          <cell r="E734" t="str">
            <v>M3</v>
          </cell>
        </row>
        <row r="735">
          <cell r="A735" t="str">
            <v>1.30.3.</v>
          </cell>
          <cell r="B735" t="str">
            <v>SINAPI</v>
          </cell>
          <cell r="C735" t="str">
            <v>97914</v>
          </cell>
          <cell r="D735" t="str">
            <v>TRANSPORTE COM CAMINHÃO BASCULANTE DE 6 M³, EM VIA URBANA PAVIMENTADA, DMT ATÉ 30 KM (UNIDADE: M3XKM). AF_07/2020</v>
          </cell>
          <cell r="E735" t="str">
            <v>M3XKM</v>
          </cell>
        </row>
        <row r="736">
          <cell r="A736" t="str">
            <v>1.30.4.</v>
          </cell>
          <cell r="B736" t="str">
            <v>EDIF</v>
          </cell>
          <cell r="C736" t="str">
            <v>10-60-26</v>
          </cell>
          <cell r="D736" t="str">
            <v>RETIRADA DE CAIXAS SIFONADAS OU RALOS</v>
          </cell>
          <cell r="E736" t="str">
            <v>UN</v>
          </cell>
        </row>
        <row r="737">
          <cell r="A737" t="str">
            <v>1.30.5.</v>
          </cell>
          <cell r="B737" t="str">
            <v>CDHU</v>
          </cell>
          <cell r="C737" t="str">
            <v>04.11.030</v>
          </cell>
          <cell r="D737" t="str">
            <v>Retirada de bancada incluindo pertences</v>
          </cell>
          <cell r="E737" t="str">
            <v>M2</v>
          </cell>
        </row>
        <row r="738">
          <cell r="A738" t="str">
            <v>1.30.6.</v>
          </cell>
          <cell r="B738" t="str">
            <v>CDHU</v>
          </cell>
          <cell r="C738" t="str">
            <v>14.11.271</v>
          </cell>
          <cell r="D738" t="str">
            <v>Alvenaria de bloco de concreto estrutural 19 x 19 x 39 cm - classe A</v>
          </cell>
          <cell r="E738" t="str">
            <v>M2</v>
          </cell>
        </row>
        <row r="739">
          <cell r="A739" t="str">
            <v>1.30.7.</v>
          </cell>
          <cell r="B739" t="str">
            <v>EDIF</v>
          </cell>
          <cell r="C739" t="str">
            <v>11-01-01</v>
          </cell>
          <cell r="D739" t="str">
            <v>CHAPISCO COMUM - ARGAMASSA DE CIMENTO E AREIA 1:3</v>
          </cell>
          <cell r="E739" t="str">
            <v>M2</v>
          </cell>
        </row>
        <row r="740">
          <cell r="A740" t="str">
            <v>1.30.8.</v>
          </cell>
          <cell r="B740" t="str">
            <v>EDIF</v>
          </cell>
          <cell r="C740" t="str">
            <v>11-01-08</v>
          </cell>
          <cell r="D740" t="str">
            <v>EMBOÇO - ARGAMASSA MISTA DE CIMENTO, CAL E AREIA 1:4/12</v>
          </cell>
          <cell r="E740" t="str">
            <v>M2</v>
          </cell>
        </row>
        <row r="741">
          <cell r="A741" t="str">
            <v>1.30.9.</v>
          </cell>
          <cell r="B741" t="str">
            <v>EDIF</v>
          </cell>
          <cell r="C741" t="str">
            <v>05-01-01</v>
          </cell>
          <cell r="D741" t="str">
            <v>ARGAMASSA IMPERMEABILIZANTE DE CIMENTO E AREIA (REBOCO IMPERMEÁVEL) - TRAÇO 1:3, ESPESSURA DE 20MM</v>
          </cell>
          <cell r="E741" t="str">
            <v>M2</v>
          </cell>
        </row>
        <row r="742">
          <cell r="A742" t="str">
            <v>1.30.10.</v>
          </cell>
          <cell r="B742" t="str">
            <v>CDHU</v>
          </cell>
          <cell r="C742" t="str">
            <v>23.08.040</v>
          </cell>
          <cell r="D742" t="str">
            <v>Armário/gabinete embutido em MDF sob medida, revestido em laminado melamínico, com portas e prateleiras</v>
          </cell>
          <cell r="E742" t="str">
            <v>M2</v>
          </cell>
        </row>
        <row r="743">
          <cell r="A743" t="str">
            <v>1.30.11.</v>
          </cell>
          <cell r="B743" t="str">
            <v>SINAPI</v>
          </cell>
          <cell r="C743" t="str">
            <v>86889</v>
          </cell>
          <cell r="D743" t="str">
            <v>BANCADA DE GRANITO CINZA POLIDO, DE 1,50 X 0,60 M, PARA PIA DE COZINHA - FORNECIMENTO E INSTALAÇÃO. AF_01/2020</v>
          </cell>
          <cell r="E743" t="str">
            <v>UN</v>
          </cell>
        </row>
        <row r="744">
          <cell r="A744" t="str">
            <v>1.30.12.</v>
          </cell>
          <cell r="B744" t="str">
            <v>SINAPI-I</v>
          </cell>
          <cell r="C744" t="str">
            <v>1744</v>
          </cell>
          <cell r="D744" t="str">
            <v>CUBA ACO INOX (AISI 304) DE EMBUTIR COM VALVULA 3 1/2 ", DE *40 X 34 X 12* CM</v>
          </cell>
          <cell r="E744" t="str">
            <v>UN</v>
          </cell>
        </row>
        <row r="745">
          <cell r="A745" t="str">
            <v>1.30.13.</v>
          </cell>
          <cell r="B745" t="str">
            <v>EDIF</v>
          </cell>
          <cell r="C745" t="str">
            <v>07-60-01</v>
          </cell>
          <cell r="D745" t="str">
            <v>RETIRADA DE FOLHAS DE PORTA DE PASSAGEM OU JANELA</v>
          </cell>
          <cell r="E745" t="str">
            <v>UN</v>
          </cell>
        </row>
        <row r="746">
          <cell r="A746" t="str">
            <v>1.30.14.</v>
          </cell>
          <cell r="B746" t="str">
            <v>SINAPI-I</v>
          </cell>
          <cell r="C746" t="str">
            <v>39484</v>
          </cell>
          <cell r="D746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746" t="str">
            <v>UN</v>
          </cell>
        </row>
        <row r="747">
          <cell r="A747" t="str">
            <v>1.30.15.</v>
          </cell>
          <cell r="B747" t="str">
            <v>SINAPI</v>
          </cell>
          <cell r="C747" t="str">
            <v>102219</v>
          </cell>
          <cell r="D747" t="str">
            <v>PINTURA TINTA DE ACABAMENTO (PIGMENTADA) ESMALTE SINTÉTICO ACETINADO EM MADEIRA, 2 DEMÃOS. AF_01/2021</v>
          </cell>
          <cell r="E747" t="str">
            <v>M2</v>
          </cell>
        </row>
        <row r="748">
          <cell r="A748" t="str">
            <v>1.30.16.</v>
          </cell>
          <cell r="B748" t="str">
            <v>CDHU</v>
          </cell>
          <cell r="C748" t="str">
            <v>04.11.140</v>
          </cell>
          <cell r="D748" t="str">
            <v>Retirada de sifão ou metais sanitários diversos</v>
          </cell>
          <cell r="E748" t="str">
            <v>UN</v>
          </cell>
        </row>
        <row r="749">
          <cell r="A749" t="str">
            <v>1.30.17.</v>
          </cell>
          <cell r="B749" t="str">
            <v>EDIF</v>
          </cell>
          <cell r="C749" t="str">
            <v>10-60-35</v>
          </cell>
          <cell r="D749" t="str">
            <v>RETIRADA DE APARELHOS SANITÁRIOS, INCLUSIVE ACESSÓRIOS</v>
          </cell>
          <cell r="E749" t="str">
            <v>UN</v>
          </cell>
        </row>
        <row r="750">
          <cell r="A750" t="str">
            <v>1.30.18.</v>
          </cell>
          <cell r="B750" t="str">
            <v>CDHU</v>
          </cell>
          <cell r="C750" t="str">
            <v>44.03.300</v>
          </cell>
          <cell r="D750" t="str">
            <v>Torneira volante tipo alavanca</v>
          </cell>
          <cell r="E750" t="str">
            <v>UN</v>
          </cell>
        </row>
        <row r="751">
          <cell r="A751" t="str">
            <v>1.30.19.</v>
          </cell>
          <cell r="B751" t="str">
            <v>EDIF</v>
          </cell>
          <cell r="C751" t="str">
            <v>10-80-70</v>
          </cell>
          <cell r="D751" t="str">
            <v>SIFÃO COM COPO, TIPO REFORÇADO, PVC RÍGIDO - 1 1/2"X2"</v>
          </cell>
          <cell r="E751" t="str">
            <v>UN</v>
          </cell>
        </row>
        <row r="752">
          <cell r="A752" t="str">
            <v>1.30.20.</v>
          </cell>
          <cell r="B752" t="str">
            <v>EDIF</v>
          </cell>
          <cell r="C752" t="str">
            <v>11-02-29</v>
          </cell>
          <cell r="D752" t="str">
            <v>AZULEJOS, JUNTA AMARRAÇÃO OU A PRUMO - ASSENTES COM ARGAMASSA COLANTE</v>
          </cell>
          <cell r="E752" t="str">
            <v>M2</v>
          </cell>
        </row>
        <row r="753">
          <cell r="A753" t="str">
            <v>1.30.21.</v>
          </cell>
          <cell r="B753" t="str">
            <v>EDIF</v>
          </cell>
          <cell r="C753" t="str">
            <v>09-07-01</v>
          </cell>
          <cell r="D753" t="str">
            <v>PONTO COM INTERRUPTOR SIMPLES - 1 TECLA, EM CAIXA 4"X2"</v>
          </cell>
          <cell r="E753" t="str">
            <v>UN</v>
          </cell>
        </row>
        <row r="754">
          <cell r="A754" t="str">
            <v>1.30.22.</v>
          </cell>
          <cell r="B754" t="str">
            <v>EDIF</v>
          </cell>
          <cell r="C754" t="str">
            <v>09-07-61</v>
          </cell>
          <cell r="D754" t="str">
            <v>PONTO COM TOMADA SIMPLES 110/220V - EM CONDULETE 3/4"</v>
          </cell>
          <cell r="E754" t="str">
            <v>UN</v>
          </cell>
        </row>
        <row r="755">
          <cell r="A755" t="str">
            <v>1.30.23.</v>
          </cell>
          <cell r="B755" t="str">
            <v>EDIF</v>
          </cell>
          <cell r="C755" t="str">
            <v>09-07-95</v>
          </cell>
          <cell r="D755" t="str">
            <v>PONTO DE LUZ - CONDULETE 3/4"</v>
          </cell>
          <cell r="E755" t="str">
            <v>UN</v>
          </cell>
        </row>
        <row r="756">
          <cell r="A756" t="str">
            <v>1.30.24.</v>
          </cell>
          <cell r="B756" t="str">
            <v>CDHU</v>
          </cell>
          <cell r="C756" t="str">
            <v>38.01.040</v>
          </cell>
          <cell r="D756" t="str">
            <v>Eletroduto de PVC rígido roscável de 3/4´ - com acessórios</v>
          </cell>
          <cell r="E756" t="str">
            <v>M</v>
          </cell>
        </row>
        <row r="757">
          <cell r="A757" t="str">
            <v>1.30.25.</v>
          </cell>
          <cell r="B757" t="str">
            <v>SINAPI</v>
          </cell>
          <cell r="C757" t="str">
            <v>91927</v>
          </cell>
          <cell r="D757" t="str">
            <v>CABO DE COBRE FLEXÍVEL ISOLADO, 2,5 MM², ANTI-CHAMA 0,6/1,0 KV, PARA CIRCUITOS TERMINAIS - FORNECIMENTO E INSTALAÇÃO. AF_12/2015</v>
          </cell>
          <cell r="E757" t="str">
            <v>M</v>
          </cell>
        </row>
        <row r="758">
          <cell r="A758" t="str">
            <v>1.30.26.</v>
          </cell>
          <cell r="B758" t="str">
            <v>SINAPI-I</v>
          </cell>
          <cell r="C758" t="str">
            <v>38110</v>
          </cell>
          <cell r="D758" t="str">
            <v>VARIADOR DE VELOCIDADE PARA VENTILADOR 127 V, 150 W (APENAS MODULO)</v>
          </cell>
          <cell r="E758" t="str">
            <v>UN</v>
          </cell>
        </row>
        <row r="759">
          <cell r="A759" t="str">
            <v>1.30.27.</v>
          </cell>
          <cell r="B759" t="str">
            <v>SINAPI</v>
          </cell>
          <cell r="C759" t="str">
            <v>88264</v>
          </cell>
          <cell r="D759" t="str">
            <v>ELETRICISTA COM ENCARGOS COMPLEMENTARES</v>
          </cell>
          <cell r="E759" t="str">
            <v>H</v>
          </cell>
        </row>
        <row r="760">
          <cell r="A760" t="str">
            <v>1.30.28.</v>
          </cell>
          <cell r="B760" t="str">
            <v>SINAPI</v>
          </cell>
          <cell r="C760" t="str">
            <v>97584</v>
          </cell>
          <cell r="D760" t="str">
            <v>LUMINÁRIA TIPO CALHA, DE SOBREPOR, COM 1 LÂMPADA TUBULAR FLUORESCENTE DE 36 W, COM REATOR DE PARTIDA RÁPIDA - FORNECIMENTO E INSTALAÇÃO. AF_02/2020</v>
          </cell>
          <cell r="E760" t="str">
            <v>UN</v>
          </cell>
        </row>
        <row r="761">
          <cell r="A761" t="str">
            <v>1.30.29.</v>
          </cell>
          <cell r="B761" t="str">
            <v>SINAPI</v>
          </cell>
          <cell r="C761" t="str">
            <v>98307</v>
          </cell>
          <cell r="D761" t="str">
            <v>TOMADA DE REDE RJ45 - FORNECIMENTO E INSTALAÇÃO. AF_11/2019</v>
          </cell>
          <cell r="E761" t="str">
            <v>UN</v>
          </cell>
        </row>
        <row r="762">
          <cell r="A762" t="str">
            <v>1.30.30.</v>
          </cell>
          <cell r="B762" t="str">
            <v>SINAPI</v>
          </cell>
          <cell r="C762" t="str">
            <v>98308</v>
          </cell>
          <cell r="D762" t="str">
            <v>TOMADA PARA TELEFONE RJ11 - FORNECIMENTO E INSTALAÇÃO. AF_11/2019</v>
          </cell>
          <cell r="E762" t="str">
            <v>UN</v>
          </cell>
        </row>
        <row r="763">
          <cell r="A763" t="str">
            <v>1.30.31.</v>
          </cell>
          <cell r="B763" t="str">
            <v>SINAPI</v>
          </cell>
          <cell r="C763" t="str">
            <v>91785</v>
          </cell>
          <cell r="D763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763" t="str">
            <v>M</v>
          </cell>
        </row>
        <row r="764">
          <cell r="A764" t="str">
            <v>1.30.32.</v>
          </cell>
          <cell r="B764" t="str">
            <v>SINAPI</v>
          </cell>
          <cell r="C764" t="str">
            <v>91792</v>
          </cell>
          <cell r="D764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764" t="str">
            <v>M</v>
          </cell>
        </row>
        <row r="765">
          <cell r="A765" t="str">
            <v>1.30.33.</v>
          </cell>
          <cell r="B765" t="str">
            <v>CDHU</v>
          </cell>
          <cell r="C765" t="str">
            <v>44.03.130</v>
          </cell>
          <cell r="D765" t="str">
            <v>Saboneteira tipo dispenser, para refil de 800 ml</v>
          </cell>
          <cell r="E765" t="str">
            <v>UN</v>
          </cell>
        </row>
        <row r="766">
          <cell r="A766" t="str">
            <v>1.30.34.</v>
          </cell>
          <cell r="B766" t="str">
            <v>CDHU</v>
          </cell>
          <cell r="C766" t="str">
            <v>44.03.180</v>
          </cell>
          <cell r="D766" t="str">
            <v>Dispenser toalheiro em ABS, para folhas</v>
          </cell>
          <cell r="E766" t="str">
            <v>UN</v>
          </cell>
        </row>
        <row r="767">
          <cell r="A767" t="str">
            <v>1.31.</v>
          </cell>
          <cell r="B767" t="str">
            <v>SINAPI</v>
          </cell>
          <cell r="D767" t="str">
            <v>EXPURGO</v>
          </cell>
          <cell r="E767" t="str">
            <v>-</v>
          </cell>
        </row>
        <row r="768">
          <cell r="A768" t="str">
            <v>1.31.1.</v>
          </cell>
          <cell r="B768" t="str">
            <v>SINAPI</v>
          </cell>
          <cell r="C768" t="str">
            <v>97622</v>
          </cell>
          <cell r="D768" t="str">
            <v>DEMOLIÇÃO DE ALVENARIA DE BLOCO FURADO, DE FORMA MANUAL, SEM REAPROVEITAMENTO. AF_12/2017</v>
          </cell>
          <cell r="E768" t="str">
            <v>M3</v>
          </cell>
        </row>
        <row r="769">
          <cell r="A769" t="str">
            <v>1.31.2.</v>
          </cell>
          <cell r="B769" t="str">
            <v>EDIF</v>
          </cell>
          <cell r="C769" t="str">
            <v>01-03-03</v>
          </cell>
          <cell r="D769" t="str">
            <v>CORTE E CARREGAMENTO PARA BOTA-FORA, INCLUSIVE TRANSPORTE ATÉ 1KM</v>
          </cell>
          <cell r="E769" t="str">
            <v>M3</v>
          </cell>
        </row>
        <row r="770">
          <cell r="A770" t="str">
            <v>1.31.3.</v>
          </cell>
          <cell r="B770" t="str">
            <v>SINAPI</v>
          </cell>
          <cell r="C770" t="str">
            <v>97914</v>
          </cell>
          <cell r="D770" t="str">
            <v>TRANSPORTE COM CAMINHÃO BASCULANTE DE 6 M³, EM VIA URBANA PAVIMENTADA, DMT ATÉ 30 KM (UNIDADE: M3XKM). AF_07/2020</v>
          </cell>
          <cell r="E770" t="str">
            <v>M3XKM</v>
          </cell>
        </row>
        <row r="771">
          <cell r="A771" t="str">
            <v>1.31.4.</v>
          </cell>
          <cell r="B771" t="str">
            <v>CDHU</v>
          </cell>
          <cell r="C771" t="str">
            <v>04.11.030</v>
          </cell>
          <cell r="D771" t="str">
            <v>Retirada de bancada incluindo pertences</v>
          </cell>
          <cell r="E771" t="str">
            <v>M2</v>
          </cell>
        </row>
        <row r="772">
          <cell r="A772" t="str">
            <v>1.31.5.</v>
          </cell>
          <cell r="B772" t="str">
            <v>EDIF</v>
          </cell>
          <cell r="C772" t="str">
            <v>10-60-26</v>
          </cell>
          <cell r="D772" t="str">
            <v>RETIRADA DE CAIXAS SIFONADAS OU RALOS</v>
          </cell>
          <cell r="E772" t="str">
            <v>UN</v>
          </cell>
        </row>
        <row r="773">
          <cell r="A773" t="str">
            <v>1.31.6.</v>
          </cell>
          <cell r="B773" t="str">
            <v>CDHU</v>
          </cell>
          <cell r="C773" t="str">
            <v>14.11.271</v>
          </cell>
          <cell r="D773" t="str">
            <v>Alvenaria de bloco de concreto estrutural 19 x 19 x 39 cm - classe A</v>
          </cell>
          <cell r="E773" t="str">
            <v>M2</v>
          </cell>
        </row>
        <row r="774">
          <cell r="A774" t="str">
            <v>1.31.7.</v>
          </cell>
          <cell r="B774" t="str">
            <v>EDIF</v>
          </cell>
          <cell r="C774" t="str">
            <v>11-01-01</v>
          </cell>
          <cell r="D774" t="str">
            <v>CHAPISCO COMUM - ARGAMASSA DE CIMENTO E AREIA 1:3</v>
          </cell>
          <cell r="E774" t="str">
            <v>M2</v>
          </cell>
        </row>
        <row r="775">
          <cell r="A775" t="str">
            <v>1.31.8.</v>
          </cell>
          <cell r="B775" t="str">
            <v>EDIF</v>
          </cell>
          <cell r="C775" t="str">
            <v>11-01-08</v>
          </cell>
          <cell r="D775" t="str">
            <v>EMBOÇO - ARGAMASSA MISTA DE CIMENTO, CAL E AREIA 1:4/12</v>
          </cell>
          <cell r="E775" t="str">
            <v>M2</v>
          </cell>
        </row>
        <row r="776">
          <cell r="A776" t="str">
            <v>1.31.9.</v>
          </cell>
          <cell r="B776" t="str">
            <v>EDIF</v>
          </cell>
          <cell r="C776" t="str">
            <v>05-01-01</v>
          </cell>
          <cell r="D776" t="str">
            <v>ARGAMASSA IMPERMEABILIZANTE DE CIMENTO E AREIA (REBOCO IMPERMEÁVEL) - TRAÇO 1:3, ESPESSURA DE 20MM</v>
          </cell>
          <cell r="E776" t="str">
            <v>M2</v>
          </cell>
        </row>
        <row r="777">
          <cell r="A777" t="str">
            <v>1.31.10.</v>
          </cell>
          <cell r="B777" t="str">
            <v>CDHU</v>
          </cell>
          <cell r="C777" t="str">
            <v>23.08.040</v>
          </cell>
          <cell r="D777" t="str">
            <v>Armário/gabinete embutido em MDF sob medida, revestido em laminado melamínico, com portas e prateleiras</v>
          </cell>
          <cell r="E777" t="str">
            <v>M2</v>
          </cell>
        </row>
        <row r="778">
          <cell r="A778" t="str">
            <v>1.31.11.</v>
          </cell>
          <cell r="B778" t="str">
            <v>EDIF</v>
          </cell>
          <cell r="C778" t="str">
            <v>10-14-75</v>
          </cell>
          <cell r="D778" t="str">
            <v>TAMPO PARA BANCADA ÚMIDA - GRANITO CINZA ANDORINHA - ESPESSURA 2CM</v>
          </cell>
          <cell r="E778" t="str">
            <v>M2</v>
          </cell>
        </row>
        <row r="779">
          <cell r="A779" t="str">
            <v>1.31.12.</v>
          </cell>
          <cell r="B779" t="str">
            <v>SINAPI-I</v>
          </cell>
          <cell r="C779" t="str">
            <v>1744</v>
          </cell>
          <cell r="D779" t="str">
            <v>CUBA ACO INOX (AISI 304) DE EMBUTIR COM VALVULA 3 1/2 ", DE *40 X 34 X 12* CM</v>
          </cell>
          <cell r="E779" t="str">
            <v>UN</v>
          </cell>
        </row>
        <row r="780">
          <cell r="A780" t="str">
            <v>1.31.13.</v>
          </cell>
          <cell r="B780" t="str">
            <v>EDIF</v>
          </cell>
          <cell r="C780" t="str">
            <v>07-60-01</v>
          </cell>
          <cell r="D780" t="str">
            <v>RETIRADA DE FOLHAS DE PORTA DE PASSAGEM OU JANELA</v>
          </cell>
          <cell r="E780" t="str">
            <v>UN</v>
          </cell>
        </row>
        <row r="781">
          <cell r="A781" t="str">
            <v>1.31.14.</v>
          </cell>
          <cell r="B781" t="str">
            <v>SINAPI-I</v>
          </cell>
          <cell r="C781" t="str">
            <v>39484</v>
          </cell>
          <cell r="D781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781" t="str">
            <v>UN</v>
          </cell>
        </row>
        <row r="782">
          <cell r="A782" t="str">
            <v>1.31.15.</v>
          </cell>
          <cell r="B782" t="str">
            <v>SINAPI</v>
          </cell>
          <cell r="C782" t="str">
            <v>102219</v>
          </cell>
          <cell r="D782" t="str">
            <v>PINTURA TINTA DE ACABAMENTO (PIGMENTADA) ESMALTE SINTÉTICO ACETINADO EM MADEIRA, 2 DEMÃOS. AF_01/2021</v>
          </cell>
          <cell r="E782" t="str">
            <v>M2</v>
          </cell>
        </row>
        <row r="783">
          <cell r="A783" t="str">
            <v>1.31.16.</v>
          </cell>
          <cell r="B783" t="str">
            <v>CDHU</v>
          </cell>
          <cell r="C783" t="str">
            <v>25.01.110</v>
          </cell>
          <cell r="D783" t="str">
            <v>Caixilho guilhotina em alumínio anodizado, sob medida</v>
          </cell>
          <cell r="E783" t="str">
            <v>M2</v>
          </cell>
        </row>
        <row r="784">
          <cell r="A784" t="str">
            <v>1.31.17.</v>
          </cell>
          <cell r="B784" t="str">
            <v>CDHU</v>
          </cell>
          <cell r="C784" t="str">
            <v>04.11.140</v>
          </cell>
          <cell r="D784" t="str">
            <v>Retirada de sifão ou metais sanitários diversos</v>
          </cell>
          <cell r="E784" t="str">
            <v>UN</v>
          </cell>
        </row>
        <row r="785">
          <cell r="A785" t="str">
            <v>1.31.18.</v>
          </cell>
          <cell r="B785" t="str">
            <v>CDHU</v>
          </cell>
          <cell r="C785" t="str">
            <v>44.03.300</v>
          </cell>
          <cell r="D785" t="str">
            <v>Torneira volante tipo alavanca</v>
          </cell>
          <cell r="E785" t="str">
            <v>UN</v>
          </cell>
        </row>
        <row r="786">
          <cell r="A786" t="str">
            <v>1.31.19.</v>
          </cell>
          <cell r="B786" t="str">
            <v>EDIF</v>
          </cell>
          <cell r="C786" t="str">
            <v>10-80-70</v>
          </cell>
          <cell r="D786" t="str">
            <v>SIFÃO COM COPO, TIPO REFORÇADO, PVC RÍGIDO - 1 1/2"X2"</v>
          </cell>
          <cell r="E786" t="str">
            <v>UN</v>
          </cell>
        </row>
        <row r="787">
          <cell r="A787" t="str">
            <v>1.31.20.</v>
          </cell>
          <cell r="B787" t="str">
            <v>EDIF</v>
          </cell>
          <cell r="C787" t="str">
            <v>11-02-29</v>
          </cell>
          <cell r="D787" t="str">
            <v>AZULEJOS, JUNTA AMARRAÇÃO OU A PRUMO - ASSENTES COM ARGAMASSA COLANTE</v>
          </cell>
          <cell r="E787" t="str">
            <v>M2</v>
          </cell>
        </row>
        <row r="788">
          <cell r="A788" t="str">
            <v>1.31.21.</v>
          </cell>
          <cell r="B788" t="str">
            <v>EDIF</v>
          </cell>
          <cell r="C788" t="str">
            <v>09-07-01</v>
          </cell>
          <cell r="D788" t="str">
            <v>PONTO COM INTERRUPTOR SIMPLES - 1 TECLA, EM CAIXA 4"X2"</v>
          </cell>
          <cell r="E788" t="str">
            <v>UN</v>
          </cell>
        </row>
        <row r="789">
          <cell r="A789" t="str">
            <v>1.31.22.</v>
          </cell>
          <cell r="B789" t="str">
            <v>EDIF</v>
          </cell>
          <cell r="C789" t="str">
            <v>09-07-61</v>
          </cell>
          <cell r="D789" t="str">
            <v>PONTO COM TOMADA SIMPLES 110/220V - EM CONDULETE 3/4"</v>
          </cell>
          <cell r="E789" t="str">
            <v>UN</v>
          </cell>
        </row>
        <row r="790">
          <cell r="A790" t="str">
            <v>1.31.23.</v>
          </cell>
          <cell r="B790" t="str">
            <v>EDIF</v>
          </cell>
          <cell r="C790" t="str">
            <v>09-07-95</v>
          </cell>
          <cell r="D790" t="str">
            <v>PONTO DE LUZ - CONDULETE 3/4"</v>
          </cell>
          <cell r="E790" t="str">
            <v>UN</v>
          </cell>
        </row>
        <row r="791">
          <cell r="A791" t="str">
            <v>1.31.24.</v>
          </cell>
          <cell r="B791" t="str">
            <v>CDHU</v>
          </cell>
          <cell r="C791" t="str">
            <v>38.01.040</v>
          </cell>
          <cell r="D791" t="str">
            <v>Eletroduto de PVC rígido roscável de 3/4´ - com acessórios</v>
          </cell>
          <cell r="E791" t="str">
            <v>M</v>
          </cell>
        </row>
        <row r="792">
          <cell r="A792" t="str">
            <v>1.31.25.</v>
          </cell>
          <cell r="B792" t="str">
            <v>SINAPI</v>
          </cell>
          <cell r="C792" t="str">
            <v>91927</v>
          </cell>
          <cell r="D792" t="str">
            <v>CABO DE COBRE FLEXÍVEL ISOLADO, 2,5 MM², ANTI-CHAMA 0,6/1,0 KV, PARA CIRCUITOS TERMINAIS - FORNECIMENTO E INSTALAÇÃO. AF_12/2015</v>
          </cell>
          <cell r="E792" t="str">
            <v>M</v>
          </cell>
        </row>
        <row r="793">
          <cell r="A793" t="str">
            <v>1.31.26.</v>
          </cell>
          <cell r="B793" t="str">
            <v>SINAPI-I</v>
          </cell>
          <cell r="C793" t="str">
            <v>38110</v>
          </cell>
          <cell r="D793" t="str">
            <v>VARIADOR DE VELOCIDADE PARA VENTILADOR 127 V, 150 W (APENAS MODULO)</v>
          </cell>
          <cell r="E793" t="str">
            <v>UN</v>
          </cell>
        </row>
        <row r="794">
          <cell r="A794" t="str">
            <v>1.31.27.</v>
          </cell>
          <cell r="B794" t="str">
            <v>SINAPI</v>
          </cell>
          <cell r="C794" t="str">
            <v>88264</v>
          </cell>
          <cell r="D794" t="str">
            <v>ELETRICISTA COM ENCARGOS COMPLEMENTARES</v>
          </cell>
          <cell r="E794" t="str">
            <v>H</v>
          </cell>
        </row>
        <row r="795">
          <cell r="A795" t="str">
            <v>1.31.28.</v>
          </cell>
          <cell r="B795" t="str">
            <v>SINAPI</v>
          </cell>
          <cell r="C795" t="str">
            <v>97584</v>
          </cell>
          <cell r="D795" t="str">
            <v>LUMINÁRIA TIPO CALHA, DE SOBREPOR, COM 1 LÂMPADA TUBULAR FLUORESCENTE DE 36 W, COM REATOR DE PARTIDA RÁPIDA - FORNECIMENTO E INSTALAÇÃO. AF_02/2020</v>
          </cell>
          <cell r="E795" t="str">
            <v>UN</v>
          </cell>
        </row>
        <row r="796">
          <cell r="A796" t="str">
            <v>1.31.29.</v>
          </cell>
          <cell r="B796" t="str">
            <v>SINAPI</v>
          </cell>
          <cell r="C796" t="str">
            <v>91785</v>
          </cell>
          <cell r="D796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796" t="str">
            <v>M</v>
          </cell>
        </row>
        <row r="797">
          <cell r="A797" t="str">
            <v>1.31.30.</v>
          </cell>
          <cell r="B797" t="str">
            <v>SINAPI</v>
          </cell>
          <cell r="C797" t="str">
            <v>91792</v>
          </cell>
          <cell r="D797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797" t="str">
            <v>M</v>
          </cell>
        </row>
        <row r="798">
          <cell r="A798" t="str">
            <v>1.31.31.</v>
          </cell>
          <cell r="B798" t="str">
            <v>CDHU</v>
          </cell>
          <cell r="C798" t="str">
            <v>44.03.130</v>
          </cell>
          <cell r="D798" t="str">
            <v>Saboneteira tipo dispenser, para refil de 800 ml</v>
          </cell>
          <cell r="E798" t="str">
            <v>UN</v>
          </cell>
        </row>
        <row r="799">
          <cell r="A799" t="str">
            <v>1.31.32.</v>
          </cell>
          <cell r="B799" t="str">
            <v>CDHU</v>
          </cell>
          <cell r="C799" t="str">
            <v>44.03.180</v>
          </cell>
          <cell r="D799" t="str">
            <v>Dispenser toalheiro em ABS, para folhas</v>
          </cell>
          <cell r="E799" t="str">
            <v>UN</v>
          </cell>
        </row>
        <row r="800">
          <cell r="A800" t="str">
            <v>1.32.</v>
          </cell>
          <cell r="B800" t="str">
            <v>SINAPI</v>
          </cell>
          <cell r="D800" t="str">
            <v>ESTERELIZAÇÃO</v>
          </cell>
          <cell r="E800" t="str">
            <v>-</v>
          </cell>
        </row>
        <row r="801">
          <cell r="A801" t="str">
            <v>1.32.1.</v>
          </cell>
          <cell r="B801" t="str">
            <v>EDIF</v>
          </cell>
          <cell r="C801" t="str">
            <v>10-60-26</v>
          </cell>
          <cell r="D801" t="str">
            <v>RETIRADA DE CAIXAS SIFONADAS OU RALOS</v>
          </cell>
          <cell r="E801" t="str">
            <v>UN</v>
          </cell>
        </row>
        <row r="802">
          <cell r="A802" t="str">
            <v>1.32.2.</v>
          </cell>
          <cell r="B802" t="str">
            <v>CDHU</v>
          </cell>
          <cell r="C802" t="str">
            <v>23.08.040</v>
          </cell>
          <cell r="D802" t="str">
            <v>Armário/gabinete embutido em MDF sob medida, revestido em laminado melamínico, com portas e prateleiras</v>
          </cell>
          <cell r="E802" t="str">
            <v>M2</v>
          </cell>
        </row>
        <row r="803">
          <cell r="A803" t="str">
            <v>1.32.3.</v>
          </cell>
          <cell r="B803" t="str">
            <v>EDIF</v>
          </cell>
          <cell r="C803" t="str">
            <v>10-14-75</v>
          </cell>
          <cell r="D803" t="str">
            <v>TAMPO PARA BANCADA ÚMIDA - GRANITO CINZA ANDORINHA - ESPESSURA 2CM</v>
          </cell>
          <cell r="E803" t="str">
            <v>M2</v>
          </cell>
        </row>
        <row r="804">
          <cell r="A804" t="str">
            <v>1.32.4.</v>
          </cell>
          <cell r="B804" t="str">
            <v>SINAPI-I</v>
          </cell>
          <cell r="C804" t="str">
            <v>1744</v>
          </cell>
          <cell r="D804" t="str">
            <v>CUBA ACO INOX (AISI 304) DE EMBUTIR COM VALVULA 3 1/2 ", DE *40 X 34 X 12* CM</v>
          </cell>
          <cell r="E804" t="str">
            <v>UN</v>
          </cell>
        </row>
        <row r="805">
          <cell r="A805" t="str">
            <v>1.32.5.</v>
          </cell>
          <cell r="B805" t="str">
            <v>EDIF</v>
          </cell>
          <cell r="C805" t="str">
            <v>07-60-01</v>
          </cell>
          <cell r="D805" t="str">
            <v>RETIRADA DE FOLHAS DE PORTA DE PASSAGEM OU JANELA</v>
          </cell>
          <cell r="E805" t="str">
            <v>UN</v>
          </cell>
        </row>
        <row r="806">
          <cell r="A806" t="str">
            <v>1.32.6.</v>
          </cell>
          <cell r="B806" t="str">
            <v>SINAPI-I</v>
          </cell>
          <cell r="C806" t="str">
            <v>39484</v>
          </cell>
          <cell r="D806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806" t="str">
            <v>UN</v>
          </cell>
        </row>
        <row r="807">
          <cell r="A807" t="str">
            <v>1.32.7.</v>
          </cell>
          <cell r="B807" t="str">
            <v>SINAPI</v>
          </cell>
          <cell r="C807" t="str">
            <v>102219</v>
          </cell>
          <cell r="D807" t="str">
            <v>PINTURA TINTA DE ACABAMENTO (PIGMENTADA) ESMALTE SINTÉTICO ACETINADO EM MADEIRA, 2 DEMÃOS. AF_01/2021</v>
          </cell>
          <cell r="E807" t="str">
            <v>M2</v>
          </cell>
        </row>
        <row r="808">
          <cell r="A808" t="str">
            <v>1.32.8.</v>
          </cell>
          <cell r="B808" t="str">
            <v>CDHU</v>
          </cell>
          <cell r="C808" t="str">
            <v>44.03.300</v>
          </cell>
          <cell r="D808" t="str">
            <v>Torneira volante tipo alavanca</v>
          </cell>
          <cell r="E808" t="str">
            <v>UN</v>
          </cell>
        </row>
        <row r="809">
          <cell r="A809" t="str">
            <v>1.32.9.</v>
          </cell>
          <cell r="B809" t="str">
            <v>EDIF</v>
          </cell>
          <cell r="C809" t="str">
            <v>10-80-70</v>
          </cell>
          <cell r="D809" t="str">
            <v>SIFÃO COM COPO, TIPO REFORÇADO, PVC RÍGIDO - 1 1/2"X2"</v>
          </cell>
          <cell r="E809" t="str">
            <v>UN</v>
          </cell>
        </row>
        <row r="810">
          <cell r="A810" t="str">
            <v>1.32.10.</v>
          </cell>
          <cell r="B810" t="str">
            <v>EDIF</v>
          </cell>
          <cell r="C810" t="str">
            <v>11-02-29</v>
          </cell>
          <cell r="D810" t="str">
            <v>AZULEJOS, JUNTA AMARRAÇÃO OU A PRUMO - ASSENTES COM ARGAMASSA COLANTE</v>
          </cell>
          <cell r="E810" t="str">
            <v>M2</v>
          </cell>
        </row>
        <row r="811">
          <cell r="A811" t="str">
            <v>1.32.11.</v>
          </cell>
          <cell r="B811" t="str">
            <v>EDIF</v>
          </cell>
          <cell r="C811" t="str">
            <v>09-07-01</v>
          </cell>
          <cell r="D811" t="str">
            <v>PONTO COM INTERRUPTOR SIMPLES - 1 TECLA, EM CAIXA 4"X2"</v>
          </cell>
          <cell r="E811" t="str">
            <v>UN</v>
          </cell>
        </row>
        <row r="812">
          <cell r="A812" t="str">
            <v>1.32.12.</v>
          </cell>
          <cell r="B812" t="str">
            <v>EDIF</v>
          </cell>
          <cell r="C812" t="str">
            <v>09-07-61</v>
          </cell>
          <cell r="D812" t="str">
            <v>PONTO COM TOMADA SIMPLES 110/220V - EM CONDULETE 3/4"</v>
          </cell>
          <cell r="E812" t="str">
            <v>UN</v>
          </cell>
        </row>
        <row r="813">
          <cell r="A813" t="str">
            <v>1.32.13.</v>
          </cell>
          <cell r="B813" t="str">
            <v>EDIF</v>
          </cell>
          <cell r="C813" t="str">
            <v>09-07-95</v>
          </cell>
          <cell r="D813" t="str">
            <v>PONTO DE LUZ - CONDULETE 3/4"</v>
          </cell>
          <cell r="E813" t="str">
            <v>UN</v>
          </cell>
        </row>
        <row r="814">
          <cell r="A814" t="str">
            <v>1.32.14.</v>
          </cell>
          <cell r="B814" t="str">
            <v>CDHU</v>
          </cell>
          <cell r="C814" t="str">
            <v>38.01.040</v>
          </cell>
          <cell r="D814" t="str">
            <v>Eletroduto de PVC rígido roscável de 3/4´ - com acessórios</v>
          </cell>
          <cell r="E814" t="str">
            <v>M</v>
          </cell>
        </row>
        <row r="815">
          <cell r="A815" t="str">
            <v>1.32.15.</v>
          </cell>
          <cell r="B815" t="str">
            <v>SINAPI</v>
          </cell>
          <cell r="C815" t="str">
            <v>91927</v>
          </cell>
          <cell r="D815" t="str">
            <v>CABO DE COBRE FLEXÍVEL ISOLADO, 2,5 MM², ANTI-CHAMA 0,6/1,0 KV, PARA CIRCUITOS TERMINAIS - FORNECIMENTO E INSTALAÇÃO. AF_12/2015</v>
          </cell>
          <cell r="E815" t="str">
            <v>M</v>
          </cell>
        </row>
        <row r="816">
          <cell r="A816" t="str">
            <v>1.32.16.</v>
          </cell>
          <cell r="B816" t="str">
            <v>SINAPI-I</v>
          </cell>
          <cell r="C816" t="str">
            <v>38110</v>
          </cell>
          <cell r="D816" t="str">
            <v>VARIADOR DE VELOCIDADE PARA VENTILADOR 127 V, 150 W (APENAS MODULO)</v>
          </cell>
          <cell r="E816" t="str">
            <v>UN</v>
          </cell>
        </row>
        <row r="817">
          <cell r="A817" t="str">
            <v>1.32.17.</v>
          </cell>
          <cell r="B817" t="str">
            <v>SINAPI</v>
          </cell>
          <cell r="C817" t="str">
            <v>88264</v>
          </cell>
          <cell r="D817" t="str">
            <v>ELETRICISTA COM ENCARGOS COMPLEMENTARES</v>
          </cell>
          <cell r="E817" t="str">
            <v>H</v>
          </cell>
        </row>
        <row r="818">
          <cell r="A818" t="str">
            <v>1.32.18.</v>
          </cell>
          <cell r="B818" t="str">
            <v>SINAPI</v>
          </cell>
          <cell r="C818" t="str">
            <v>97584</v>
          </cell>
          <cell r="D818" t="str">
            <v>LUMINÁRIA TIPO CALHA, DE SOBREPOR, COM 1 LÂMPADA TUBULAR FLUORESCENTE DE 36 W, COM REATOR DE PARTIDA RÁPIDA - FORNECIMENTO E INSTALAÇÃO. AF_02/2020</v>
          </cell>
          <cell r="E818" t="str">
            <v>UN</v>
          </cell>
        </row>
        <row r="819">
          <cell r="A819" t="str">
            <v>1.32.19.</v>
          </cell>
          <cell r="B819" t="str">
            <v>SINAPI</v>
          </cell>
          <cell r="C819" t="str">
            <v>91785</v>
          </cell>
          <cell r="D819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819" t="str">
            <v>M</v>
          </cell>
        </row>
        <row r="820">
          <cell r="A820" t="str">
            <v>1.32.20.</v>
          </cell>
          <cell r="B820" t="str">
            <v>SINAPI</v>
          </cell>
          <cell r="C820" t="str">
            <v>91792</v>
          </cell>
          <cell r="D820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820" t="str">
            <v>M</v>
          </cell>
        </row>
        <row r="821">
          <cell r="A821" t="str">
            <v>1.32.21.</v>
          </cell>
          <cell r="B821" t="str">
            <v>CDHU</v>
          </cell>
          <cell r="C821" t="str">
            <v>44.03.130</v>
          </cell>
          <cell r="D821" t="str">
            <v>Saboneteira tipo dispenser, para refil de 800 ml</v>
          </cell>
          <cell r="E821" t="str">
            <v>UN</v>
          </cell>
        </row>
        <row r="822">
          <cell r="A822" t="str">
            <v>1.32.22.</v>
          </cell>
          <cell r="B822" t="str">
            <v>CDHU</v>
          </cell>
          <cell r="C822" t="str">
            <v>44.03.180</v>
          </cell>
          <cell r="D822" t="str">
            <v>Dispenser toalheiro em ABS, para folhas</v>
          </cell>
          <cell r="E822" t="str">
            <v>UN</v>
          </cell>
        </row>
        <row r="823">
          <cell r="A823" t="str">
            <v>1.33.</v>
          </cell>
          <cell r="B823" t="str">
            <v>SINAPI</v>
          </cell>
          <cell r="D823" t="str">
            <v>ADMINISTRAÇÃO/RH</v>
          </cell>
          <cell r="E823" t="str">
            <v>-</v>
          </cell>
        </row>
        <row r="824">
          <cell r="A824" t="str">
            <v>1.33.1.</v>
          </cell>
          <cell r="B824" t="str">
            <v>EDIF</v>
          </cell>
          <cell r="C824" t="str">
            <v>07-60-01</v>
          </cell>
          <cell r="D824" t="str">
            <v>RETIRADA DE FOLHAS DE PORTA DE PASSAGEM OU JANELA</v>
          </cell>
          <cell r="E824" t="str">
            <v>UN</v>
          </cell>
        </row>
        <row r="825">
          <cell r="A825" t="str">
            <v>1.33.2.</v>
          </cell>
          <cell r="B825" t="str">
            <v>SINAPI-I</v>
          </cell>
          <cell r="C825" t="str">
            <v>39484</v>
          </cell>
          <cell r="D825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825" t="str">
            <v>UN</v>
          </cell>
        </row>
        <row r="826">
          <cell r="A826" t="str">
            <v>1.33.3.</v>
          </cell>
          <cell r="B826" t="str">
            <v>SINAPI</v>
          </cell>
          <cell r="C826" t="str">
            <v>102219</v>
          </cell>
          <cell r="D826" t="str">
            <v>PINTURA TINTA DE ACABAMENTO (PIGMENTADA) ESMALTE SINTÉTICO ACETINADO EM MADEIRA, 2 DEMÃOS. AF_01/2021</v>
          </cell>
          <cell r="E826" t="str">
            <v>M2</v>
          </cell>
        </row>
        <row r="827">
          <cell r="A827" t="str">
            <v>1.33.4.</v>
          </cell>
          <cell r="B827" t="str">
            <v>EDIF</v>
          </cell>
          <cell r="C827" t="str">
            <v>09-07-01</v>
          </cell>
          <cell r="D827" t="str">
            <v>PONTO COM INTERRUPTOR SIMPLES - 1 TECLA, EM CAIXA 4"X2"</v>
          </cell>
          <cell r="E827" t="str">
            <v>UN</v>
          </cell>
        </row>
        <row r="828">
          <cell r="A828" t="str">
            <v>1.33.5.</v>
          </cell>
          <cell r="B828" t="str">
            <v>EDIF</v>
          </cell>
          <cell r="C828" t="str">
            <v>09-82-05</v>
          </cell>
          <cell r="D828" t="str">
            <v>INTERRUPTOR PARALELO - 1 TECLA</v>
          </cell>
          <cell r="E828" t="str">
            <v>UN</v>
          </cell>
        </row>
        <row r="829">
          <cell r="A829" t="str">
            <v>1.33.6.</v>
          </cell>
          <cell r="B829" t="str">
            <v>EDIF</v>
          </cell>
          <cell r="C829" t="str">
            <v>09-07-61</v>
          </cell>
          <cell r="D829" t="str">
            <v>PONTO COM TOMADA SIMPLES 110/220V - EM CONDULETE 3/4"</v>
          </cell>
          <cell r="E829" t="str">
            <v>UN</v>
          </cell>
        </row>
        <row r="830">
          <cell r="A830" t="str">
            <v>1.33.7.</v>
          </cell>
          <cell r="B830" t="str">
            <v>EDIF</v>
          </cell>
          <cell r="C830" t="str">
            <v>09-07-95</v>
          </cell>
          <cell r="D830" t="str">
            <v>PONTO DE LUZ - CONDULETE 3/4"</v>
          </cell>
          <cell r="E830" t="str">
            <v>UN</v>
          </cell>
        </row>
        <row r="831">
          <cell r="A831" t="str">
            <v>1.33.8.</v>
          </cell>
          <cell r="B831" t="str">
            <v>CDHU</v>
          </cell>
          <cell r="C831" t="str">
            <v>38.01.040</v>
          </cell>
          <cell r="D831" t="str">
            <v>Eletroduto de PVC rígido roscável de 3/4´ - com acessórios</v>
          </cell>
          <cell r="E831" t="str">
            <v>M</v>
          </cell>
        </row>
        <row r="832">
          <cell r="A832" t="str">
            <v>1.33.9.</v>
          </cell>
          <cell r="B832" t="str">
            <v>SINAPI</v>
          </cell>
          <cell r="C832" t="str">
            <v>91927</v>
          </cell>
          <cell r="D832" t="str">
            <v>CABO DE COBRE FLEXÍVEL ISOLADO, 2,5 MM², ANTI-CHAMA 0,6/1,0 KV, PARA CIRCUITOS TERMINAIS - FORNECIMENTO E INSTALAÇÃO. AF_12/2015</v>
          </cell>
          <cell r="E832" t="str">
            <v>M</v>
          </cell>
        </row>
        <row r="833">
          <cell r="A833" t="str">
            <v>1.33.10.</v>
          </cell>
          <cell r="B833" t="str">
            <v>SINAPI-I</v>
          </cell>
          <cell r="C833" t="str">
            <v>38110</v>
          </cell>
          <cell r="D833" t="str">
            <v>VARIADOR DE VELOCIDADE PARA VENTILADOR 127 V, 150 W (APENAS MODULO)</v>
          </cell>
          <cell r="E833" t="str">
            <v>UN</v>
          </cell>
        </row>
        <row r="834">
          <cell r="A834" t="str">
            <v>1.33.11.</v>
          </cell>
          <cell r="B834" t="str">
            <v>SINAPI</v>
          </cell>
          <cell r="C834" t="str">
            <v>88264</v>
          </cell>
          <cell r="D834" t="str">
            <v>ELETRICISTA COM ENCARGOS COMPLEMENTARES</v>
          </cell>
          <cell r="E834" t="str">
            <v>H</v>
          </cell>
        </row>
        <row r="835">
          <cell r="A835" t="str">
            <v>1.33.12.</v>
          </cell>
          <cell r="B835" t="str">
            <v>SINAPI</v>
          </cell>
          <cell r="C835" t="str">
            <v>97584</v>
          </cell>
          <cell r="D835" t="str">
            <v>LUMINÁRIA TIPO CALHA, DE SOBREPOR, COM 1 LÂMPADA TUBULAR FLUORESCENTE DE 36 W, COM REATOR DE PARTIDA RÁPIDA - FORNECIMENTO E INSTALAÇÃO. AF_02/2020</v>
          </cell>
          <cell r="E835" t="str">
            <v>UN</v>
          </cell>
        </row>
        <row r="836">
          <cell r="A836" t="str">
            <v>1.33.13.</v>
          </cell>
          <cell r="B836" t="str">
            <v>SINAPI</v>
          </cell>
          <cell r="C836" t="str">
            <v>98307</v>
          </cell>
          <cell r="D836" t="str">
            <v>TOMADA DE REDE RJ45 - FORNECIMENTO E INSTALAÇÃO. AF_11/2019</v>
          </cell>
          <cell r="E836" t="str">
            <v>UN</v>
          </cell>
        </row>
        <row r="837">
          <cell r="A837" t="str">
            <v>1.33.14.</v>
          </cell>
          <cell r="B837" t="str">
            <v>SINAPI</v>
          </cell>
          <cell r="C837" t="str">
            <v>98308</v>
          </cell>
          <cell r="D837" t="str">
            <v>TOMADA PARA TELEFONE RJ11 - FORNECIMENTO E INSTALAÇÃO. AF_11/2019</v>
          </cell>
          <cell r="E837" t="str">
            <v>UN</v>
          </cell>
        </row>
        <row r="838">
          <cell r="A838" t="str">
            <v>1.34.</v>
          </cell>
          <cell r="B838" t="str">
            <v>SINAPI</v>
          </cell>
          <cell r="D838" t="str">
            <v>CONSULTÓRIO 09</v>
          </cell>
          <cell r="E838" t="str">
            <v>-</v>
          </cell>
        </row>
        <row r="839">
          <cell r="A839" t="str">
            <v>1.34.1.</v>
          </cell>
          <cell r="B839" t="str">
            <v>SINAPI</v>
          </cell>
          <cell r="C839" t="str">
            <v>97622</v>
          </cell>
          <cell r="D839" t="str">
            <v>DEMOLIÇÃO DE ALVENARIA DE BLOCO FURADO, DE FORMA MANUAL, SEM REAPROVEITAMENTO. AF_12/2017</v>
          </cell>
          <cell r="E839" t="str">
            <v>M3</v>
          </cell>
        </row>
        <row r="840">
          <cell r="A840" t="str">
            <v>1.34.2.</v>
          </cell>
          <cell r="B840" t="str">
            <v>EDIF</v>
          </cell>
          <cell r="C840" t="str">
            <v>01-03-03</v>
          </cell>
          <cell r="D840" t="str">
            <v>CORTE E CARREGAMENTO PARA BOTA-FORA, INCLUSIVE TRANSPORTE ATÉ 1KM</v>
          </cell>
          <cell r="E840" t="str">
            <v>M3</v>
          </cell>
        </row>
        <row r="841">
          <cell r="A841" t="str">
            <v>1.34.3.</v>
          </cell>
          <cell r="B841" t="str">
            <v>SINAPI</v>
          </cell>
          <cell r="C841" t="str">
            <v>97914</v>
          </cell>
          <cell r="D841" t="str">
            <v>TRANSPORTE COM CAMINHÃO BASCULANTE DE 6 M³, EM VIA URBANA PAVIMENTADA, DMT ATÉ 30 KM (UNIDADE: M3XKM). AF_07/2020</v>
          </cell>
          <cell r="E841" t="str">
            <v>M3XKM</v>
          </cell>
        </row>
        <row r="842">
          <cell r="A842" t="str">
            <v>1.34.4.</v>
          </cell>
          <cell r="B842" t="str">
            <v>CDHU</v>
          </cell>
          <cell r="C842" t="str">
            <v>14.11.271</v>
          </cell>
          <cell r="D842" t="str">
            <v>Alvenaria de bloco de concreto estrutural 19 x 19 x 39 cm - classe A</v>
          </cell>
          <cell r="E842" t="str">
            <v>M2</v>
          </cell>
        </row>
        <row r="843">
          <cell r="A843" t="str">
            <v>1.34.5.</v>
          </cell>
          <cell r="B843" t="str">
            <v>EDIF</v>
          </cell>
          <cell r="C843" t="str">
            <v>11-01-01</v>
          </cell>
          <cell r="D843" t="str">
            <v>CHAPISCO COMUM - ARGAMASSA DE CIMENTO E AREIA 1:3</v>
          </cell>
          <cell r="E843" t="str">
            <v>M2</v>
          </cell>
        </row>
        <row r="844">
          <cell r="A844" t="str">
            <v>1.34.6.</v>
          </cell>
          <cell r="B844" t="str">
            <v>EDIF</v>
          </cell>
          <cell r="C844" t="str">
            <v>11-01-08</v>
          </cell>
          <cell r="D844" t="str">
            <v>EMBOÇO - ARGAMASSA MISTA DE CIMENTO, CAL E AREIA 1:4/12</v>
          </cell>
          <cell r="E844" t="str">
            <v>M2</v>
          </cell>
        </row>
        <row r="845">
          <cell r="A845" t="str">
            <v>1.34.7.</v>
          </cell>
          <cell r="B845" t="str">
            <v>EDIF</v>
          </cell>
          <cell r="C845" t="str">
            <v>05-01-01</v>
          </cell>
          <cell r="D845" t="str">
            <v>ARGAMASSA IMPERMEABILIZANTE DE CIMENTO E AREIA (REBOCO IMPERMEÁVEL) - TRAÇO 1:3, ESPESSURA DE 20MM</v>
          </cell>
          <cell r="E845" t="str">
            <v>M2</v>
          </cell>
        </row>
        <row r="846">
          <cell r="A846" t="str">
            <v>1.34.8.</v>
          </cell>
          <cell r="B846" t="str">
            <v>EDIF</v>
          </cell>
          <cell r="C846" t="str">
            <v>10-60-26</v>
          </cell>
          <cell r="D846" t="str">
            <v>RETIRADA DE CAIXAS SIFONADAS OU RALOS</v>
          </cell>
          <cell r="E846" t="str">
            <v>UN</v>
          </cell>
        </row>
        <row r="847">
          <cell r="A847" t="str">
            <v>1.34.9.</v>
          </cell>
          <cell r="B847" t="str">
            <v>EDIF</v>
          </cell>
          <cell r="C847" t="str">
            <v>10-60-40</v>
          </cell>
          <cell r="D847" t="str">
            <v>RETIRADA DE SIFÕES</v>
          </cell>
          <cell r="E847" t="str">
            <v>UN</v>
          </cell>
        </row>
        <row r="848">
          <cell r="A848" t="str">
            <v>1.34.10.</v>
          </cell>
          <cell r="B848" t="str">
            <v>EDIF</v>
          </cell>
          <cell r="C848" t="str">
            <v>10-60-42</v>
          </cell>
          <cell r="D848" t="str">
            <v>RETIRADA DE TORNEIRAS</v>
          </cell>
          <cell r="E848" t="str">
            <v>UN</v>
          </cell>
        </row>
        <row r="849">
          <cell r="A849" t="str">
            <v>1.34.11.</v>
          </cell>
          <cell r="B849" t="str">
            <v>SINAPI</v>
          </cell>
          <cell r="C849" t="str">
            <v>86906</v>
          </cell>
          <cell r="D849" t="str">
            <v>TORNEIRA CROMADA DE MESA, 1/2 OU 3/4, PARA LAVATÓRIO, PADRÃO POPULAR - FORNECIMENTO E INSTALAÇÃO. AF_01/2020</v>
          </cell>
          <cell r="E849" t="str">
            <v>UN</v>
          </cell>
        </row>
        <row r="850">
          <cell r="A850" t="str">
            <v>1.34.12.</v>
          </cell>
          <cell r="B850" t="str">
            <v>SINAPI-I</v>
          </cell>
          <cell r="C850" t="str">
            <v>6149</v>
          </cell>
          <cell r="D850" t="str">
            <v>SIFAO PLASTICO TIPO COPO PARA PIA OU LAVATORIO, 1 X 1.1/2 "</v>
          </cell>
          <cell r="E850" t="str">
            <v>UN</v>
          </cell>
        </row>
        <row r="851">
          <cell r="A851" t="str">
            <v>1.34.13.</v>
          </cell>
          <cell r="B851" t="str">
            <v>EDIF</v>
          </cell>
          <cell r="C851" t="str">
            <v>07-60-01</v>
          </cell>
          <cell r="D851" t="str">
            <v>RETIRADA DE FOLHAS DE PORTA DE PASSAGEM OU JANELA</v>
          </cell>
          <cell r="E851" t="str">
            <v>UN</v>
          </cell>
        </row>
        <row r="852">
          <cell r="A852" t="str">
            <v>1.34.14.</v>
          </cell>
          <cell r="B852" t="str">
            <v>EDIF</v>
          </cell>
          <cell r="C852" t="str">
            <v>10-60-35</v>
          </cell>
          <cell r="D852" t="str">
            <v>RETIRADA DE APARELHOS SANITÁRIOS, INCLUSIVE ACESSÓRIOS</v>
          </cell>
          <cell r="E852" t="str">
            <v>UN</v>
          </cell>
        </row>
        <row r="853">
          <cell r="A853" t="str">
            <v>1.34.15.</v>
          </cell>
          <cell r="B853" t="str">
            <v>CDHU</v>
          </cell>
          <cell r="C853" t="str">
            <v>44.20.060</v>
          </cell>
          <cell r="D853" t="str">
            <v>Recolocação de aparelhos sanitários, incluindo acessórios</v>
          </cell>
          <cell r="E853" t="str">
            <v>UN</v>
          </cell>
        </row>
        <row r="854">
          <cell r="A854" t="str">
            <v>1.34.16.</v>
          </cell>
          <cell r="B854" t="str">
            <v>EDIF</v>
          </cell>
          <cell r="C854" t="str">
            <v>11-02-29</v>
          </cell>
          <cell r="D854" t="str">
            <v>AZULEJOS, JUNTA AMARRAÇÃO OU A PRUMO - ASSENTES COM ARGAMASSA COLANTE</v>
          </cell>
          <cell r="E854" t="str">
            <v>M2</v>
          </cell>
        </row>
        <row r="855">
          <cell r="A855" t="str">
            <v>1.34.17.</v>
          </cell>
          <cell r="B855" t="str">
            <v>SINAPI-I</v>
          </cell>
          <cell r="C855" t="str">
            <v>39484</v>
          </cell>
          <cell r="D855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855" t="str">
            <v>UN</v>
          </cell>
        </row>
        <row r="856">
          <cell r="A856" t="str">
            <v>1.34.18.</v>
          </cell>
          <cell r="B856" t="str">
            <v>SINAPI</v>
          </cell>
          <cell r="C856" t="str">
            <v>102219</v>
          </cell>
          <cell r="D856" t="str">
            <v>PINTURA TINTA DE ACABAMENTO (PIGMENTADA) ESMALTE SINTÉTICO ACETINADO EM MADEIRA, 2 DEMÃOS. AF_01/2021</v>
          </cell>
          <cell r="E856" t="str">
            <v>M2</v>
          </cell>
        </row>
        <row r="857">
          <cell r="A857" t="str">
            <v>1.34.19.</v>
          </cell>
          <cell r="B857" t="str">
            <v>EDIF</v>
          </cell>
          <cell r="C857" t="str">
            <v>09-07-01</v>
          </cell>
          <cell r="D857" t="str">
            <v>PONTO COM INTERRUPTOR SIMPLES - 1 TECLA, EM CAIXA 4"X2"</v>
          </cell>
          <cell r="E857" t="str">
            <v>UN</v>
          </cell>
        </row>
        <row r="858">
          <cell r="A858" t="str">
            <v>1.34.20.</v>
          </cell>
          <cell r="B858" t="str">
            <v>EDIF</v>
          </cell>
          <cell r="C858" t="str">
            <v>09-07-61</v>
          </cell>
          <cell r="D858" t="str">
            <v>PONTO COM TOMADA SIMPLES 110/220V - EM CONDULETE 3/4"</v>
          </cell>
          <cell r="E858" t="str">
            <v>UN</v>
          </cell>
        </row>
        <row r="859">
          <cell r="A859" t="str">
            <v>1.34.21.</v>
          </cell>
          <cell r="B859" t="str">
            <v>EDIF</v>
          </cell>
          <cell r="C859" t="str">
            <v>09-07-95</v>
          </cell>
          <cell r="D859" t="str">
            <v>PONTO DE LUZ - CONDULETE 3/4"</v>
          </cell>
          <cell r="E859" t="str">
            <v>UN</v>
          </cell>
        </row>
        <row r="860">
          <cell r="A860" t="str">
            <v>1.34.22.</v>
          </cell>
          <cell r="B860" t="str">
            <v>CDHU</v>
          </cell>
          <cell r="C860" t="str">
            <v>38.01.040</v>
          </cell>
          <cell r="D860" t="str">
            <v>Eletroduto de PVC rígido roscável de 3/4´ - com acessórios</v>
          </cell>
          <cell r="E860" t="str">
            <v>M</v>
          </cell>
        </row>
        <row r="861">
          <cell r="A861" t="str">
            <v>1.34.23.</v>
          </cell>
          <cell r="B861" t="str">
            <v>SINAPI</v>
          </cell>
          <cell r="C861" t="str">
            <v>91927</v>
          </cell>
          <cell r="D861" t="str">
            <v>CABO DE COBRE FLEXÍVEL ISOLADO, 2,5 MM², ANTI-CHAMA 0,6/1,0 KV, PARA CIRCUITOS TERMINAIS - FORNECIMENTO E INSTALAÇÃO. AF_12/2015</v>
          </cell>
          <cell r="E861" t="str">
            <v>M</v>
          </cell>
        </row>
        <row r="862">
          <cell r="A862" t="str">
            <v>1.34.24.</v>
          </cell>
          <cell r="B862" t="str">
            <v>SINAPI-I</v>
          </cell>
          <cell r="C862" t="str">
            <v>38110</v>
          </cell>
          <cell r="D862" t="str">
            <v>VARIADOR DE VELOCIDADE PARA VENTILADOR 127 V, 150 W (APENAS MODULO)</v>
          </cell>
          <cell r="E862" t="str">
            <v>UN</v>
          </cell>
        </row>
        <row r="863">
          <cell r="A863" t="str">
            <v>1.34.25.</v>
          </cell>
          <cell r="B863" t="str">
            <v>SINAPI</v>
          </cell>
          <cell r="C863" t="str">
            <v>88264</v>
          </cell>
          <cell r="D863" t="str">
            <v>ELETRICISTA COM ENCARGOS COMPLEMENTARES</v>
          </cell>
          <cell r="E863" t="str">
            <v>H</v>
          </cell>
        </row>
        <row r="864">
          <cell r="A864" t="str">
            <v>1.34.26.</v>
          </cell>
          <cell r="B864" t="str">
            <v>SINAPI</v>
          </cell>
          <cell r="C864" t="str">
            <v>97584</v>
          </cell>
          <cell r="D864" t="str">
            <v>LUMINÁRIA TIPO CALHA, DE SOBREPOR, COM 1 LÂMPADA TUBULAR FLUORESCENTE DE 36 W, COM REATOR DE PARTIDA RÁPIDA - FORNECIMENTO E INSTALAÇÃO. AF_02/2020</v>
          </cell>
          <cell r="E864" t="str">
            <v>UN</v>
          </cell>
        </row>
        <row r="865">
          <cell r="A865" t="str">
            <v>1.34.27.</v>
          </cell>
          <cell r="B865" t="str">
            <v>SINAPI</v>
          </cell>
          <cell r="C865" t="str">
            <v>98307</v>
          </cell>
          <cell r="D865" t="str">
            <v>TOMADA DE REDE RJ45 - FORNECIMENTO E INSTALAÇÃO. AF_11/2019</v>
          </cell>
          <cell r="E865" t="str">
            <v>UN</v>
          </cell>
        </row>
        <row r="866">
          <cell r="A866" t="str">
            <v>1.34.28.</v>
          </cell>
          <cell r="B866" t="str">
            <v>SINAPI</v>
          </cell>
          <cell r="C866" t="str">
            <v>98308</v>
          </cell>
          <cell r="D866" t="str">
            <v>TOMADA PARA TELEFONE RJ11 - FORNECIMENTO E INSTALAÇÃO. AF_11/2019</v>
          </cell>
          <cell r="E866" t="str">
            <v>UN</v>
          </cell>
        </row>
        <row r="867">
          <cell r="A867" t="str">
            <v>1.34.29.</v>
          </cell>
          <cell r="B867" t="str">
            <v>CDHU</v>
          </cell>
          <cell r="C867" t="str">
            <v>44.03.130</v>
          </cell>
          <cell r="D867" t="str">
            <v>Saboneteira tipo dispenser, para refil de 800 ml</v>
          </cell>
          <cell r="E867" t="str">
            <v>UN</v>
          </cell>
        </row>
        <row r="868">
          <cell r="A868" t="str">
            <v>1.34.30.</v>
          </cell>
          <cell r="B868" t="str">
            <v>CDHU</v>
          </cell>
          <cell r="C868" t="str">
            <v>44.03.180</v>
          </cell>
          <cell r="D868" t="str">
            <v>Dispenser toalheiro em ABS, para folhas</v>
          </cell>
          <cell r="E868" t="str">
            <v>UN</v>
          </cell>
        </row>
        <row r="869">
          <cell r="A869" t="str">
            <v>1.35.</v>
          </cell>
          <cell r="B869" t="str">
            <v>SINAPI</v>
          </cell>
          <cell r="D869" t="str">
            <v>SPDA - SISTEMA DE PROTEÇÃO CONTRA DESCARGAS ATMOSFÉRICAS</v>
          </cell>
          <cell r="E869" t="str">
            <v>-</v>
          </cell>
        </row>
        <row r="870">
          <cell r="A870" t="str">
            <v>1.35.1.</v>
          </cell>
          <cell r="B870" t="str">
            <v>SINAPI</v>
          </cell>
          <cell r="C870" t="str">
            <v>96985</v>
          </cell>
          <cell r="D870" t="str">
            <v>HASTE DE ATERRAMENTO 5/8  PARA SPDA - FORNECIMENTO E INSTALAÇÃO. AF_12/2017</v>
          </cell>
          <cell r="E870" t="str">
            <v>UN</v>
          </cell>
        </row>
        <row r="871">
          <cell r="A871" t="str">
            <v>1.35.2.</v>
          </cell>
          <cell r="B871" t="str">
            <v>SINAPI</v>
          </cell>
          <cell r="C871" t="str">
            <v>96989</v>
          </cell>
          <cell r="D871" t="str">
            <v>CAPTOR TIPO FRANKLIN PARA SPDA - FORNECIMENTO E INSTALAÇÃO. AF_12/2017</v>
          </cell>
          <cell r="E871" t="str">
            <v>UN</v>
          </cell>
        </row>
        <row r="872">
          <cell r="A872" t="str">
            <v>1.35.3.</v>
          </cell>
          <cell r="B872" t="str">
            <v>SINAPI</v>
          </cell>
          <cell r="C872" t="str">
            <v>96973</v>
          </cell>
          <cell r="D872" t="str">
            <v>CORDOALHA DE COBRE NU 35 MM², NÃO ENTERRADA, COM ISOLADOR - FORNECIMENTO E INSTALAÇÃO. AF_12/2017</v>
          </cell>
          <cell r="E872" t="str">
            <v>M</v>
          </cell>
        </row>
        <row r="873">
          <cell r="A873" t="str">
            <v>1.35.4.</v>
          </cell>
          <cell r="B873" t="str">
            <v>SINAPI</v>
          </cell>
          <cell r="C873" t="str">
            <v>96988</v>
          </cell>
          <cell r="D873" t="str">
            <v>MASTRO 1 ½  PARA SPDA - FORNECIMENTO E INSTALAÇÃO. AF_12/2017</v>
          </cell>
          <cell r="E873" t="str">
            <v>UN</v>
          </cell>
        </row>
        <row r="874">
          <cell r="A874" t="str">
            <v>1.35.5.</v>
          </cell>
          <cell r="B874" t="str">
            <v>EDIF</v>
          </cell>
          <cell r="C874" t="str">
            <v>09-11-94</v>
          </cell>
          <cell r="D874" t="str">
            <v>BARRA CHATA DE ALUMÍNIO TIPO FITA 1/4" X 3/4"</v>
          </cell>
          <cell r="E874" t="str">
            <v>M</v>
          </cell>
        </row>
        <row r="875">
          <cell r="A875" t="str">
            <v>1.35.6.</v>
          </cell>
          <cell r="B875" t="str">
            <v>SINAPI</v>
          </cell>
          <cell r="C875" t="str">
            <v>98463</v>
          </cell>
          <cell r="D875" t="str">
            <v>SUPORTE ISOLADOR PARA CORDOALHA DE COBRE - FORNECIMENTO E INSTALAÇÃO. AF_12/2017</v>
          </cell>
          <cell r="E875" t="str">
            <v>UN</v>
          </cell>
        </row>
        <row r="876">
          <cell r="A876" t="str">
            <v>1.35.7.</v>
          </cell>
          <cell r="B876" t="str">
            <v>SINAPI</v>
          </cell>
          <cell r="C876" t="str">
            <v>92909</v>
          </cell>
          <cell r="D876" t="str">
            <v>LUVA DE REDUÇÃO, EM FERRO GALVANIZADO, 2" X 1", CONEXÃO ROSQUEADA, INSTALADO EM PRUMADAS - FORNECIMENTO E INSTALAÇÃO. AF_10/2020</v>
          </cell>
          <cell r="E876" t="str">
            <v>UN</v>
          </cell>
        </row>
        <row r="877">
          <cell r="A877" t="str">
            <v>1.35.8.</v>
          </cell>
          <cell r="B877" t="str">
            <v>SINAPI</v>
          </cell>
          <cell r="C877" t="str">
            <v>98111</v>
          </cell>
          <cell r="D877" t="str">
            <v>CAIXA DE INSPEÇÃO PARA ATERRAMENTO, CIRCULAR, EM POLIETILENO, DIÂMETRO INTERNO = 0,3 M. AF_12/2020</v>
          </cell>
          <cell r="E877" t="str">
            <v>UN</v>
          </cell>
        </row>
        <row r="878">
          <cell r="A878" t="str">
            <v>1.35.9.</v>
          </cell>
          <cell r="B878" t="str">
            <v>SINAPI</v>
          </cell>
          <cell r="C878" t="str">
            <v>91871</v>
          </cell>
          <cell r="D878" t="str">
            <v>ELETRODUTO RÍGIDO ROSCÁVEL, PVC, DN 25 MM (3/4"), PARA CIRCUITOS TERMINAIS, INSTALADO EM PAREDE - FORNECIMENTO E INSTALAÇÃO. AF_12/2015</v>
          </cell>
          <cell r="E878" t="str">
            <v>M</v>
          </cell>
        </row>
        <row r="879">
          <cell r="A879" t="str">
            <v>1.36.</v>
          </cell>
          <cell r="B879" t="str">
            <v>SINAPI</v>
          </cell>
          <cell r="D879" t="str">
            <v>SISTEMA DE PROTEÇÃO CONTRA INCÊNDIO</v>
          </cell>
          <cell r="E879" t="str">
            <v>-</v>
          </cell>
        </row>
        <row r="880">
          <cell r="A880" t="str">
            <v>1.36.1.</v>
          </cell>
          <cell r="B880" t="str">
            <v>EDIF</v>
          </cell>
          <cell r="C880" t="str">
            <v>10-08-90</v>
          </cell>
          <cell r="D880" t="str">
            <v>EXTINTOR DE INCÊNDIO COM CARGA DE PÓ QUÍMICO SECO - 4KG</v>
          </cell>
          <cell r="E880" t="str">
            <v>UN</v>
          </cell>
        </row>
        <row r="881">
          <cell r="A881" t="str">
            <v>1.36.2.</v>
          </cell>
          <cell r="B881" t="str">
            <v>EDIF</v>
          </cell>
          <cell r="C881" t="str">
            <v>10-08-85</v>
          </cell>
          <cell r="D881" t="str">
            <v>EXTINTOR DE INCÊNDIO COM CARGA DE ÁGUA PRESSURIZADA - 10L</v>
          </cell>
          <cell r="E881" t="str">
            <v>UN</v>
          </cell>
        </row>
        <row r="882">
          <cell r="A882" t="str">
            <v>1.36.3.</v>
          </cell>
          <cell r="B882" t="str">
            <v>SINAPI-I</v>
          </cell>
          <cell r="C882" t="str">
            <v>38774</v>
          </cell>
          <cell r="D882" t="str">
            <v>LUMINARIA DE EMERGENCIA 30 LEDS, POTENCIA 2 W, BATERIA DE LITIO, AUTONOMIA DE 6 HORAS</v>
          </cell>
          <cell r="E882" t="str">
            <v>UN</v>
          </cell>
        </row>
        <row r="883">
          <cell r="A883" t="str">
            <v>1.36.4.</v>
          </cell>
          <cell r="B883" t="str">
            <v>SINAPI-I</v>
          </cell>
          <cell r="C883" t="str">
            <v>37556</v>
          </cell>
          <cell r="D883" t="str">
            <v>PLACA DE SINALIZACAO DE SEGURANCA CONTRA INCENDIO, FOTOLUMINESCENTE, QUADRADA, *20 X 20* CM, EM PVC *2* MM ANTI-CHAMAS (SIMBOLOS, CORES E PICTOGRAMAS CONFORME NBR 16820)</v>
          </cell>
          <cell r="E883" t="str">
            <v>UN</v>
          </cell>
        </row>
        <row r="884">
          <cell r="A884" t="str">
            <v>1.37.</v>
          </cell>
          <cell r="B884" t="str">
            <v>SINAPI</v>
          </cell>
          <cell r="D884" t="str">
            <v>TOTEN</v>
          </cell>
          <cell r="E884" t="str">
            <v>-</v>
          </cell>
        </row>
        <row r="885">
          <cell r="A885" t="str">
            <v>1.37.1.</v>
          </cell>
          <cell r="B885" t="str">
            <v>EDIF</v>
          </cell>
          <cell r="C885" t="str">
            <v>03-40-22</v>
          </cell>
          <cell r="D885" t="str">
            <v>TRATAMENTO DE ARMADURA COM APLICAÇÃO DE PRODUTO INIBIDOR OXIDANTE</v>
          </cell>
          <cell r="E885" t="str">
            <v>M</v>
          </cell>
        </row>
        <row r="886">
          <cell r="A886" t="str">
            <v>1.37.2.</v>
          </cell>
          <cell r="B886" t="str">
            <v>EDIF</v>
          </cell>
          <cell r="C886" t="str">
            <v>15-80-34</v>
          </cell>
          <cell r="D886" t="str">
            <v>ESMALTE SINTÉTICO - REPINTURA DE ESQUADRIAS METÁLICAS</v>
          </cell>
          <cell r="E886" t="str">
            <v>M2</v>
          </cell>
        </row>
        <row r="887">
          <cell r="A887" t="str">
            <v>1.37.3.</v>
          </cell>
          <cell r="B887" t="str">
            <v>EDIF</v>
          </cell>
          <cell r="C887" t="str">
            <v>13-60-20</v>
          </cell>
          <cell r="D887" t="str">
            <v>RETIRADA DE FIBRO-VINIL</v>
          </cell>
          <cell r="E887" t="str">
            <v>M2</v>
          </cell>
        </row>
        <row r="888">
          <cell r="A888" t="str">
            <v>1.37.4.</v>
          </cell>
          <cell r="B888" t="str">
            <v>CDHU</v>
          </cell>
          <cell r="C888" t="str">
            <v>02.08.040</v>
          </cell>
          <cell r="D888" t="str">
            <v>Placa em lona com impressão digital e requadro em metalon</v>
          </cell>
          <cell r="E888" t="str">
            <v>M2</v>
          </cell>
        </row>
        <row r="889">
          <cell r="A889" t="str">
            <v>1.38.</v>
          </cell>
          <cell r="B889" t="str">
            <v>SINAPI</v>
          </cell>
          <cell r="D889" t="str">
            <v>SOTÃO</v>
          </cell>
          <cell r="E889" t="str">
            <v>-</v>
          </cell>
        </row>
        <row r="890">
          <cell r="A890" t="str">
            <v>1.38.1.</v>
          </cell>
          <cell r="B890" t="str">
            <v>CDHU</v>
          </cell>
          <cell r="C890" t="str">
            <v>25.20.020</v>
          </cell>
          <cell r="D890" t="str">
            <v>Tela de proteção tipo mosquiteira removível, em fibra de vidro com revestimento em PVC e requadro em alumínio</v>
          </cell>
          <cell r="E890" t="str">
            <v>M2</v>
          </cell>
        </row>
        <row r="891">
          <cell r="A891" t="str">
            <v>1.38.2.</v>
          </cell>
          <cell r="B891" t="str">
            <v>EDIF</v>
          </cell>
          <cell r="C891" t="str">
            <v>08-02-74</v>
          </cell>
          <cell r="D891" t="str">
            <v>EP.06 - GRADE DE PROTEÇÃO EM FERRO REDONDO</v>
          </cell>
          <cell r="E891" t="str">
            <v>M2</v>
          </cell>
        </row>
        <row r="892">
          <cell r="A892" t="str">
            <v>1.38.3.</v>
          </cell>
          <cell r="B892" t="str">
            <v>SINAPI</v>
          </cell>
          <cell r="C892" t="str">
            <v>100723</v>
          </cell>
          <cell r="D892" t="str">
            <v>PINTURA COM TINTA ALQUÍDICA DE FUNDO E ACABAMENTO (ESMALTE SINTÉTICO GRAFITE) PULVERIZADA SOBRE PERFIL METÁLICO EXECUTADO EM FÁBRICA (POR DEMÃO). AF_01/2020_P</v>
          </cell>
          <cell r="E892" t="str">
            <v>M2</v>
          </cell>
        </row>
        <row r="893">
          <cell r="A893" t="str">
            <v>1.38.4.</v>
          </cell>
          <cell r="B893" t="str">
            <v>EDIF</v>
          </cell>
          <cell r="C893" t="str">
            <v>03-40-22</v>
          </cell>
          <cell r="D893" t="str">
            <v>TRATAMENTO DE ARMADURA COM APLICAÇÃO DE PRODUTO INIBIDOR OXIDANTE</v>
          </cell>
          <cell r="E893" t="str">
            <v>M</v>
          </cell>
        </row>
        <row r="894">
          <cell r="A894" t="str">
            <v>1.38.5.</v>
          </cell>
          <cell r="B894" t="str">
            <v>EDIF</v>
          </cell>
          <cell r="C894" t="str">
            <v>15-80-34</v>
          </cell>
          <cell r="D894" t="str">
            <v>ESMALTE SINTÉTICO - REPINTURA DE ESQUADRIAS METÁLICAS</v>
          </cell>
          <cell r="E894" t="str">
            <v>M2</v>
          </cell>
        </row>
        <row r="895">
          <cell r="A895" t="str">
            <v>1.39.</v>
          </cell>
          <cell r="B895" t="str">
            <v>SINAPI</v>
          </cell>
          <cell r="D895" t="str">
            <v>SERVIÇOS COMPLEMENTARES</v>
          </cell>
          <cell r="E895" t="str">
            <v>-</v>
          </cell>
        </row>
        <row r="896">
          <cell r="A896" t="str">
            <v>1.39.1.</v>
          </cell>
          <cell r="B896" t="str">
            <v>CDHU</v>
          </cell>
          <cell r="C896" t="str">
            <v>04.06.020</v>
          </cell>
          <cell r="D896" t="str">
            <v>Retirada de piso em material sintético assentado a cola</v>
          </cell>
          <cell r="E896" t="str">
            <v>M2</v>
          </cell>
        </row>
        <row r="897">
          <cell r="A897" t="str">
            <v>1.39.2.</v>
          </cell>
          <cell r="B897" t="str">
            <v>SINAPI</v>
          </cell>
          <cell r="C897" t="str">
            <v>97633</v>
          </cell>
          <cell r="D897" t="str">
            <v>DEMOLIÇÃO DE REVESTIMENTO CERÂMICO, DE FORMA MANUAL, SEM REAPROVEITAMENTO. AF_12/2017</v>
          </cell>
          <cell r="E897" t="str">
            <v>M2</v>
          </cell>
        </row>
        <row r="898">
          <cell r="A898" t="str">
            <v>1.39.3.</v>
          </cell>
          <cell r="B898" t="str">
            <v>EDIF</v>
          </cell>
          <cell r="C898" t="str">
            <v>05-50-15</v>
          </cell>
          <cell r="D898" t="str">
            <v>DEMOLIÇÃO DE ARGAMASSA DE REGULARIZAÇÃO - ESPESSURA MÉDIA DE 30MM</v>
          </cell>
          <cell r="E898" t="str">
            <v>M2</v>
          </cell>
        </row>
        <row r="899">
          <cell r="A899" t="str">
            <v>1.39.4.</v>
          </cell>
          <cell r="B899" t="str">
            <v>EDIF</v>
          </cell>
          <cell r="C899" t="str">
            <v>01-03-03</v>
          </cell>
          <cell r="D899" t="str">
            <v>CORTE E CARREGAMENTO PARA BOTA-FORA, INCLUSIVE TRANSPORTE ATÉ 1KM</v>
          </cell>
          <cell r="E899" t="str">
            <v>M3</v>
          </cell>
        </row>
        <row r="900">
          <cell r="A900" t="str">
            <v>1.39.5.</v>
          </cell>
          <cell r="B900" t="str">
            <v>SINAPI</v>
          </cell>
          <cell r="C900" t="str">
            <v>97914</v>
          </cell>
          <cell r="D900" t="str">
            <v>TRANSPORTE COM CAMINHÃO BASCULANTE DE 6 M³, EM VIA URBANA PAVIMENTADA, DMT ATÉ 30 KM (UNIDADE: M3XKM). AF_07/2020</v>
          </cell>
          <cell r="E900" t="str">
            <v>M3XKM</v>
          </cell>
        </row>
        <row r="901">
          <cell r="A901" t="str">
            <v>1.39.6.</v>
          </cell>
          <cell r="B901" t="str">
            <v>EDIF</v>
          </cell>
          <cell r="C901" t="str">
            <v>05-01-40</v>
          </cell>
          <cell r="D901" t="str">
            <v>REGULARIZAÇÃO COM ARGAMASSA DE CIMENTO E AREIA - TRAÇO 1:3, ESPESSURA MÉDIA 30MM</v>
          </cell>
          <cell r="E901" t="str">
            <v>M2</v>
          </cell>
        </row>
        <row r="902">
          <cell r="A902" t="str">
            <v>1.39.7.</v>
          </cell>
          <cell r="B902" t="str">
            <v>CDHU</v>
          </cell>
          <cell r="C902" t="str">
            <v>17.10.430</v>
          </cell>
          <cell r="D902" t="str">
            <v>Piso em placas de granilite, acabamento encerado</v>
          </cell>
          <cell r="E902" t="str">
            <v>M2</v>
          </cell>
        </row>
        <row r="903">
          <cell r="A903" t="str">
            <v>1.39.8.</v>
          </cell>
          <cell r="B903" t="str">
            <v>CDHU</v>
          </cell>
          <cell r="C903" t="str">
            <v>17.10.410</v>
          </cell>
          <cell r="D903" t="str">
            <v>Rodapé em placas pré-moldadas de granilite, acabamento encerado, até 10 cm</v>
          </cell>
          <cell r="E903" t="str">
            <v>M</v>
          </cell>
        </row>
        <row r="904">
          <cell r="A904" t="str">
            <v>1.39.9.</v>
          </cell>
          <cell r="B904" t="str">
            <v>EDIF</v>
          </cell>
          <cell r="C904" t="str">
            <v>13-80-70</v>
          </cell>
          <cell r="D904" t="str">
            <v>RESINA ACRÍLICA PARA PISO GRANILITE</v>
          </cell>
          <cell r="E904" t="str">
            <v>M2</v>
          </cell>
        </row>
        <row r="905">
          <cell r="A905" t="str">
            <v>1.39.10.</v>
          </cell>
          <cell r="B905" t="str">
            <v>SINAPI</v>
          </cell>
          <cell r="C905" t="str">
            <v>100723</v>
          </cell>
          <cell r="D905" t="str">
            <v>PINTURA COM TINTA ALQUÍDICA DE FUNDO E ACABAMENTO (ESMALTE SINTÉTICO GRAFITE) PULVERIZADA SOBRE PERFIL METÁLICO EXECUTADO EM FÁBRICA (POR DEMÃO). AF_01/2020_P</v>
          </cell>
          <cell r="E905" t="str">
            <v>M2</v>
          </cell>
        </row>
        <row r="906">
          <cell r="A906" t="str">
            <v>1.39.11.</v>
          </cell>
          <cell r="B906" t="str">
            <v>EDIF</v>
          </cell>
          <cell r="C906" t="str">
            <v>05-02-44</v>
          </cell>
          <cell r="D906" t="str">
            <v>PINTURA PROTETORA COM TINTA A BASE DE EPÓXI (PARA ARGAMASSA IMPERMEÁVEL)</v>
          </cell>
          <cell r="E906" t="str">
            <v>M2</v>
          </cell>
        </row>
        <row r="907">
          <cell r="A907" t="str">
            <v>1.39.12.</v>
          </cell>
          <cell r="B907" t="str">
            <v>SINAPI</v>
          </cell>
          <cell r="C907" t="str">
            <v>95626</v>
          </cell>
          <cell r="D907" t="str">
            <v>APLICAÇÃO MANUAL DE TINTA LÁTEX ACRÍLICA EM PAREDE EXTERNAS DE CASAS, DUAS DEMÃOS. AF_11/2016</v>
          </cell>
          <cell r="E907" t="str">
            <v>M2</v>
          </cell>
        </row>
        <row r="908">
          <cell r="A908" t="str">
            <v>1.39.13.</v>
          </cell>
          <cell r="B908" t="str">
            <v>EDIF</v>
          </cell>
          <cell r="C908" t="str">
            <v>15-80-01</v>
          </cell>
          <cell r="D908" t="str">
            <v>PVA (LÁTEX) - REPINTURA DE ALVENARIA E CONCRETO, COM RETOQUES DE MASSA</v>
          </cell>
          <cell r="E908" t="str">
            <v>M2</v>
          </cell>
        </row>
        <row r="909">
          <cell r="A909" t="str">
            <v>1.39.14.</v>
          </cell>
          <cell r="B909" t="str">
            <v>EDIF</v>
          </cell>
          <cell r="C909" t="str">
            <v>15-01-24</v>
          </cell>
          <cell r="D909" t="str">
            <v>TINTA ESMALTE SINTÉTICO - CONCRETO OU REBOCO COM MASSA CORRIDA</v>
          </cell>
          <cell r="E909" t="str">
            <v>M2</v>
          </cell>
        </row>
        <row r="910">
          <cell r="A910" t="str">
            <v>1.39.15.</v>
          </cell>
          <cell r="B910" t="str">
            <v>SINAPI</v>
          </cell>
          <cell r="C910" t="str">
            <v>88489</v>
          </cell>
          <cell r="D910" t="str">
            <v>APLICAÇÃO MANUAL DE PINTURA COM TINTA LÁTEX ACRÍLICA EM PAREDES, DUAS DEMÃOS. AF_06/2014</v>
          </cell>
          <cell r="E910" t="str">
            <v>M2</v>
          </cell>
        </row>
        <row r="911">
          <cell r="A911" t="str">
            <v>1.39.16.</v>
          </cell>
          <cell r="B911" t="str">
            <v>CDHU</v>
          </cell>
          <cell r="C911" t="str">
            <v>27.04.050</v>
          </cell>
          <cell r="D911" t="str">
            <v>Protetor de parede ou bate-maca em PVC flexível, com amortecimento à impacto, altura de 150 mm</v>
          </cell>
          <cell r="E911" t="str">
            <v>M</v>
          </cell>
        </row>
        <row r="912">
          <cell r="A912" t="str">
            <v>1.39.17.</v>
          </cell>
          <cell r="B912" t="str">
            <v>EDIF</v>
          </cell>
          <cell r="C912" t="str">
            <v>14-01-11</v>
          </cell>
          <cell r="D912" t="str">
            <v>VIDRO IMPRESSO COMUM, TRANSLÚCIDO INCOLOR - TIPO CANELADO, 4MM</v>
          </cell>
          <cell r="E912" t="str">
            <v>M2</v>
          </cell>
        </row>
        <row r="913">
          <cell r="A913" t="str">
            <v>1.39.18.</v>
          </cell>
          <cell r="B913" t="str">
            <v>EDIF</v>
          </cell>
          <cell r="C913" t="str">
            <v>18-03-01</v>
          </cell>
          <cell r="D913" t="str">
            <v>GRAMA BATATAES EM PLACAS (PASPALUM NOTATUM)</v>
          </cell>
          <cell r="E913" t="str">
            <v>M2</v>
          </cell>
        </row>
        <row r="914">
          <cell r="A914" t="str">
            <v>1.39.19.</v>
          </cell>
          <cell r="B914" t="str">
            <v>CDHU</v>
          </cell>
          <cell r="C914" t="str">
            <v>97.02.036</v>
          </cell>
          <cell r="D914" t="str">
            <v>Placa de identificação em PVC com texto em vinil</v>
          </cell>
          <cell r="E914" t="str">
            <v>M2</v>
          </cell>
        </row>
        <row r="915">
          <cell r="A915" t="str">
            <v>1.39.20.</v>
          </cell>
          <cell r="B915" t="str">
            <v>CDHU</v>
          </cell>
          <cell r="C915" t="str">
            <v>48.20.020</v>
          </cell>
          <cell r="D915" t="str">
            <v>Limpeza de caixa d´água até 1.000 litros</v>
          </cell>
          <cell r="E915" t="str">
            <v>UN</v>
          </cell>
        </row>
        <row r="916">
          <cell r="A916" t="str">
            <v>1.39.21.</v>
          </cell>
          <cell r="B916" t="str">
            <v>EDIF</v>
          </cell>
          <cell r="C916" t="str">
            <v>01-05-01</v>
          </cell>
          <cell r="D916" t="str">
            <v>TAPUME CHAPA COMPENSADA 6MM</v>
          </cell>
          <cell r="E916" t="str">
            <v>M2</v>
          </cell>
        </row>
        <row r="917">
          <cell r="A917" t="str">
            <v>1.39.22.</v>
          </cell>
          <cell r="B917" t="str">
            <v>CDHU</v>
          </cell>
          <cell r="C917" t="str">
            <v>11.18.060</v>
          </cell>
          <cell r="D917" t="str">
            <v>Lona plástica</v>
          </cell>
          <cell r="E917" t="str">
            <v>M2</v>
          </cell>
        </row>
        <row r="918">
          <cell r="A918" t="str">
            <v>1.39.23.</v>
          </cell>
          <cell r="B918" t="str">
            <v>EDIF</v>
          </cell>
          <cell r="C918" t="str">
            <v>17-04-01</v>
          </cell>
          <cell r="D918" t="str">
            <v>LIMPEZA GERAL DA OBRA</v>
          </cell>
          <cell r="E918" t="str">
            <v>M2</v>
          </cell>
        </row>
        <row r="919">
          <cell r="A919" t="str">
            <v>2.</v>
          </cell>
          <cell r="B919" t="str">
            <v>SINAPI</v>
          </cell>
          <cell r="D919" t="str">
            <v>PRÉDIO ANEXO</v>
          </cell>
          <cell r="E919" t="str">
            <v>-</v>
          </cell>
        </row>
        <row r="920">
          <cell r="A920" t="str">
            <v>2.1.</v>
          </cell>
          <cell r="B920" t="str">
            <v>SINAPI</v>
          </cell>
          <cell r="D920" t="str">
            <v>COMPLEMENTAÇÃO</v>
          </cell>
          <cell r="E920" t="str">
            <v>-</v>
          </cell>
        </row>
        <row r="921">
          <cell r="A921" t="str">
            <v>2.1.1.</v>
          </cell>
          <cell r="B921" t="str">
            <v>CDHU</v>
          </cell>
          <cell r="C921" t="str">
            <v>01.17.031</v>
          </cell>
          <cell r="D921" t="str">
            <v>Projeto executivo de arquitetura em formato A1</v>
          </cell>
          <cell r="E921" t="str">
            <v>UN</v>
          </cell>
        </row>
        <row r="922">
          <cell r="A922" t="str">
            <v>2.1.2.</v>
          </cell>
          <cell r="B922" t="str">
            <v>CDHU</v>
          </cell>
          <cell r="C922" t="str">
            <v>01.17.051</v>
          </cell>
          <cell r="D922" t="str">
            <v>Projeto executivo de estrutura em formato A1</v>
          </cell>
          <cell r="E922" t="str">
            <v>UN</v>
          </cell>
        </row>
        <row r="923">
          <cell r="A923" t="str">
            <v>2.1.3.</v>
          </cell>
          <cell r="B923" t="str">
            <v>CDHU</v>
          </cell>
          <cell r="C923" t="str">
            <v>01.17.071</v>
          </cell>
          <cell r="D923" t="str">
            <v>Projeto executivo de instalações hidráulicas em formato A1</v>
          </cell>
          <cell r="E923" t="str">
            <v>UN</v>
          </cell>
        </row>
        <row r="924">
          <cell r="A924" t="str">
            <v>2.1.4.</v>
          </cell>
          <cell r="B924" t="str">
            <v>CDHU</v>
          </cell>
          <cell r="C924" t="str">
            <v>01.17.111</v>
          </cell>
          <cell r="D924" t="str">
            <v>Projeto executivo de instalações elétricas em formato A1</v>
          </cell>
          <cell r="E924" t="str">
            <v>UN</v>
          </cell>
        </row>
        <row r="925">
          <cell r="A925" t="str">
            <v>2.2.</v>
          </cell>
          <cell r="B925" t="str">
            <v>SINAPI</v>
          </cell>
          <cell r="D925" t="str">
            <v>DEMOLIÇÕES</v>
          </cell>
          <cell r="E925" t="str">
            <v>-</v>
          </cell>
        </row>
        <row r="926">
          <cell r="A926" t="str">
            <v>2.2.1.</v>
          </cell>
          <cell r="B926" t="str">
            <v>EDIF</v>
          </cell>
          <cell r="C926" t="str">
            <v>04-50-09</v>
          </cell>
          <cell r="D926" t="str">
            <v>DEMOLIÇÃO DE VERGAS, CINTAS E PILARETES DE CONCRETO</v>
          </cell>
          <cell r="E926" t="str">
            <v>M3</v>
          </cell>
        </row>
        <row r="927">
          <cell r="A927" t="str">
            <v>2.2.2.</v>
          </cell>
          <cell r="B927" t="str">
            <v>EDIF</v>
          </cell>
          <cell r="C927" t="str">
            <v>04-50-04</v>
          </cell>
          <cell r="D927" t="str">
            <v>DEMOLIÇÃO DE ALVENARIA EM GERAL (TIJOLOS OU BLOCOS)</v>
          </cell>
          <cell r="E927" t="str">
            <v>M3</v>
          </cell>
        </row>
        <row r="928">
          <cell r="A928" t="str">
            <v>2.2.3.</v>
          </cell>
          <cell r="B928" t="str">
            <v>EDIF</v>
          </cell>
          <cell r="C928" t="str">
            <v>01-03-03</v>
          </cell>
          <cell r="D928" t="str">
            <v>CORTE E CARREGAMENTO PARA BOTA-FORA, INCLUSIVE TRANSPORTE ATÉ 1KM</v>
          </cell>
          <cell r="E928" t="str">
            <v>M3</v>
          </cell>
        </row>
        <row r="929">
          <cell r="A929" t="str">
            <v>2.2.4.</v>
          </cell>
          <cell r="B929" t="str">
            <v>SINAPI</v>
          </cell>
          <cell r="C929" t="str">
            <v>97914</v>
          </cell>
          <cell r="D929" t="str">
            <v>TRANSPORTE COM CAMINHÃO BASCULANTE DE 6 M³, EM VIA URBANA PAVIMENTADA, DMT ATÉ 30 KM (UNIDADE: M3XKM). AF_07/2020</v>
          </cell>
          <cell r="E929" t="str">
            <v>M3XKM</v>
          </cell>
        </row>
        <row r="930">
          <cell r="A930" t="str">
            <v>2.3.</v>
          </cell>
          <cell r="B930" t="str">
            <v>SINAPI</v>
          </cell>
          <cell r="D930" t="str">
            <v>FUNDAÇÃO E ESTRUTURA</v>
          </cell>
          <cell r="E930" t="str">
            <v>-</v>
          </cell>
        </row>
        <row r="931">
          <cell r="A931" t="str">
            <v>2.3.1.</v>
          </cell>
          <cell r="B931" t="str">
            <v>CDHU</v>
          </cell>
          <cell r="C931" t="str">
            <v>09.01.020</v>
          </cell>
          <cell r="D931" t="str">
            <v>Forma em madeira comum para fundação</v>
          </cell>
          <cell r="E931" t="str">
            <v>M2</v>
          </cell>
        </row>
        <row r="932">
          <cell r="A932" t="str">
            <v>2.3.2.</v>
          </cell>
          <cell r="B932" t="str">
            <v>EDIF</v>
          </cell>
          <cell r="C932" t="str">
            <v>02-04-04</v>
          </cell>
          <cell r="D932" t="str">
            <v>ARMADURA EM AÇO CA-50</v>
          </cell>
          <cell r="E932" t="str">
            <v>KG</v>
          </cell>
        </row>
        <row r="933">
          <cell r="A933" t="str">
            <v>2.3.3.</v>
          </cell>
          <cell r="B933" t="str">
            <v>EDIF</v>
          </cell>
          <cell r="C933" t="str">
            <v>03-03-19</v>
          </cell>
          <cell r="D933" t="str">
            <v>CONCRETO USINADO, BOMBEÁVEL FCK = 20MPA COM PEDRA 1</v>
          </cell>
          <cell r="E933" t="str">
            <v>M3</v>
          </cell>
        </row>
        <row r="934">
          <cell r="A934" t="str">
            <v>2.3.4.</v>
          </cell>
          <cell r="B934" t="str">
            <v>CDHU</v>
          </cell>
          <cell r="C934" t="str">
            <v>11.16.060</v>
          </cell>
          <cell r="D934" t="str">
            <v>Lançamento e adensamento de concreto ou massa em estrutura</v>
          </cell>
          <cell r="E934" t="str">
            <v>M3</v>
          </cell>
        </row>
        <row r="935">
          <cell r="A935" t="str">
            <v>2.3.5.</v>
          </cell>
          <cell r="B935" t="str">
            <v>EDIF</v>
          </cell>
          <cell r="C935" t="str">
            <v>03-04-21</v>
          </cell>
          <cell r="D935" t="str">
            <v>LAJE MISTA TRELIÇADA H-12CM COM CAPEAMENTO 4CM (16CM)</v>
          </cell>
          <cell r="E935" t="str">
            <v>M2</v>
          </cell>
        </row>
        <row r="936">
          <cell r="A936" t="str">
            <v>2.3.6.</v>
          </cell>
          <cell r="B936" t="str">
            <v>SINAPI</v>
          </cell>
          <cell r="C936" t="str">
            <v>92778</v>
          </cell>
          <cell r="D936" t="str">
            <v>ARMAÇÃO DE PILAR OU VIGA DE UMA ESTRUTURA CONVENCIONAL DE CONCRETO ARMADO EM UMA EDIFICAÇÃO TÉRREA OU SOBRADO UTILIZANDO AÇO CA-50 DE 10,0 MM - MONTAGEM. AF_12/2015</v>
          </cell>
          <cell r="E936" t="str">
            <v>KG</v>
          </cell>
        </row>
        <row r="937">
          <cell r="A937" t="str">
            <v>2.4.</v>
          </cell>
          <cell r="B937" t="str">
            <v>SINAPI</v>
          </cell>
          <cell r="D937" t="str">
            <v>PAREDES, PISO E ACABAMENTOS</v>
          </cell>
          <cell r="E937" t="str">
            <v>-</v>
          </cell>
        </row>
        <row r="938">
          <cell r="A938" t="str">
            <v>2.4.1.</v>
          </cell>
          <cell r="B938" t="str">
            <v>CDHU</v>
          </cell>
          <cell r="C938" t="str">
            <v>14.01.050</v>
          </cell>
          <cell r="D938" t="str">
            <v>Alvenaria de embasamento em bloco de concreto de 14 x 19 x 39 cm - classe A</v>
          </cell>
          <cell r="E938" t="str">
            <v>M2</v>
          </cell>
        </row>
        <row r="939">
          <cell r="A939" t="str">
            <v>2.4.2.</v>
          </cell>
          <cell r="B939" t="str">
            <v>EDIF</v>
          </cell>
          <cell r="C939" t="str">
            <v>11-01-01</v>
          </cell>
          <cell r="D939" t="str">
            <v>CHAPISCO COMUM - ARGAMASSA DE CIMENTO E AREIA 1:3</v>
          </cell>
          <cell r="E939" t="str">
            <v>M2</v>
          </cell>
        </row>
        <row r="940">
          <cell r="A940" t="str">
            <v>2.4.3.</v>
          </cell>
          <cell r="B940" t="str">
            <v>EDIF</v>
          </cell>
          <cell r="C940" t="str">
            <v>11-01-08</v>
          </cell>
          <cell r="D940" t="str">
            <v>EMBOÇO - ARGAMASSA MISTA DE CIMENTO, CAL E AREIA 1:4/12</v>
          </cell>
          <cell r="E940" t="str">
            <v>M2</v>
          </cell>
        </row>
        <row r="941">
          <cell r="A941" t="str">
            <v>2.4.4.</v>
          </cell>
          <cell r="B941" t="str">
            <v>EDIF</v>
          </cell>
          <cell r="C941" t="str">
            <v>05-01-01</v>
          </cell>
          <cell r="D941" t="str">
            <v>ARGAMASSA IMPERMEABILIZANTE DE CIMENTO E AREIA (REBOCO IMPERMEÁVEL) - TRAÇO 1:3, ESPESSURA DE 20MM</v>
          </cell>
          <cell r="E941" t="str">
            <v>M2</v>
          </cell>
        </row>
        <row r="942">
          <cell r="A942" t="str">
            <v>2.4.5.</v>
          </cell>
          <cell r="B942" t="str">
            <v>SINAPI</v>
          </cell>
          <cell r="C942" t="str">
            <v>95626</v>
          </cell>
          <cell r="D942" t="str">
            <v>APLICAÇÃO MANUAL DE TINTA LÁTEX ACRÍLICA EM PAREDE EXTERNAS DE CASAS, DUAS DEMÃOS. AF_11/2016</v>
          </cell>
          <cell r="E942" t="str">
            <v>M2</v>
          </cell>
        </row>
        <row r="943">
          <cell r="A943" t="str">
            <v>2.4.6.</v>
          </cell>
          <cell r="B943" t="str">
            <v>EDIF</v>
          </cell>
          <cell r="C943" t="str">
            <v>15-01-24</v>
          </cell>
          <cell r="D943" t="str">
            <v>TINTA ESMALTE SINTÉTICO - CONCRETO OU REBOCO COM MASSA CORRIDA</v>
          </cell>
          <cell r="E943" t="str">
            <v>M2</v>
          </cell>
        </row>
        <row r="944">
          <cell r="A944" t="str">
            <v>2.4.7.</v>
          </cell>
          <cell r="B944" t="str">
            <v>SINAPI</v>
          </cell>
          <cell r="C944" t="str">
            <v>88489</v>
          </cell>
          <cell r="D944" t="str">
            <v>APLICAÇÃO MANUAL DE PINTURA COM TINTA LÁTEX ACRÍLICA EM PAREDES, DUAS DEMÃOS. AF_06/2014</v>
          </cell>
          <cell r="E944" t="str">
            <v>M2</v>
          </cell>
        </row>
        <row r="945">
          <cell r="A945" t="str">
            <v>2.4.8.</v>
          </cell>
          <cell r="B945" t="str">
            <v>EDIF</v>
          </cell>
          <cell r="C945" t="str">
            <v>15-80-01</v>
          </cell>
          <cell r="D945" t="str">
            <v>PVA (LÁTEX) - REPINTURA DE ALVENARIA E CONCRETO, COM RETOQUES DE MASSA</v>
          </cell>
          <cell r="E945" t="str">
            <v>M2</v>
          </cell>
        </row>
        <row r="946">
          <cell r="A946" t="str">
            <v>2.4.9.</v>
          </cell>
          <cell r="B946" t="str">
            <v>EDIF</v>
          </cell>
          <cell r="C946" t="str">
            <v>03-03-19</v>
          </cell>
          <cell r="D946" t="str">
            <v>CONCRETO USINADO, BOMBEÁVEL FCK = 20MPA COM PEDRA 1</v>
          </cell>
          <cell r="E946" t="str">
            <v>M3</v>
          </cell>
        </row>
        <row r="947">
          <cell r="A947" t="str">
            <v>2.4.10.</v>
          </cell>
          <cell r="B947" t="str">
            <v>CDHU</v>
          </cell>
          <cell r="C947" t="str">
            <v>11.16.060</v>
          </cell>
          <cell r="D947" t="str">
            <v>Lançamento e adensamento de concreto ou massa em estrutura</v>
          </cell>
          <cell r="E947" t="str">
            <v>M3</v>
          </cell>
        </row>
        <row r="948">
          <cell r="A948" t="str">
            <v>2.4.11.</v>
          </cell>
          <cell r="B948" t="str">
            <v>EDIF</v>
          </cell>
          <cell r="C948" t="str">
            <v>05-01-40</v>
          </cell>
          <cell r="D948" t="str">
            <v>REGULARIZAÇÃO COM ARGAMASSA DE CIMENTO E AREIA - TRAÇO 1:3, ESPESSURA MÉDIA 30MM</v>
          </cell>
          <cell r="E948" t="str">
            <v>M2</v>
          </cell>
        </row>
        <row r="949">
          <cell r="A949" t="str">
            <v>2.4.12.</v>
          </cell>
          <cell r="B949" t="str">
            <v>CDHU</v>
          </cell>
          <cell r="C949" t="str">
            <v>17.10.430</v>
          </cell>
          <cell r="D949" t="str">
            <v>Piso em placas de granilite, acabamento encerado</v>
          </cell>
          <cell r="E949" t="str">
            <v>M2</v>
          </cell>
        </row>
        <row r="950">
          <cell r="A950" t="str">
            <v>2.4.13.</v>
          </cell>
          <cell r="B950" t="str">
            <v>CDHU</v>
          </cell>
          <cell r="C950" t="str">
            <v>17.10.410</v>
          </cell>
          <cell r="D950" t="str">
            <v>Rodapé em placas pré-moldadas de granilite, acabamento encerado, até 10 cm</v>
          </cell>
          <cell r="E950" t="str">
            <v>M</v>
          </cell>
        </row>
        <row r="951">
          <cell r="A951" t="str">
            <v>2.4.14.</v>
          </cell>
          <cell r="B951" t="str">
            <v>EDIF</v>
          </cell>
          <cell r="C951" t="str">
            <v>13-80-70</v>
          </cell>
          <cell r="D951" t="str">
            <v>RESINA ACRÍLICA PARA PISO GRANILITE</v>
          </cell>
          <cell r="E951" t="str">
            <v>M2</v>
          </cell>
        </row>
        <row r="952">
          <cell r="A952" t="str">
            <v>2.5.</v>
          </cell>
          <cell r="B952" t="str">
            <v>SINAPI</v>
          </cell>
          <cell r="D952" t="str">
            <v>SERVIÇOS GERAIS</v>
          </cell>
          <cell r="E952" t="str">
            <v>-</v>
          </cell>
        </row>
        <row r="953">
          <cell r="A953" t="str">
            <v>2.5.1.</v>
          </cell>
          <cell r="B953" t="str">
            <v>EDIF</v>
          </cell>
          <cell r="C953" t="str">
            <v>03-03-19</v>
          </cell>
          <cell r="D953" t="str">
            <v>CONCRETO USINADO, BOMBEÁVEL FCK = 20MPA COM PEDRA 1</v>
          </cell>
          <cell r="E953" t="str">
            <v>M3</v>
          </cell>
        </row>
        <row r="954">
          <cell r="A954" t="str">
            <v>2.5.2.</v>
          </cell>
          <cell r="B954" t="str">
            <v>CDHU</v>
          </cell>
          <cell r="C954" t="str">
            <v>11.16.060</v>
          </cell>
          <cell r="D954" t="str">
            <v>Lançamento e adensamento de concreto ou massa em estrutura</v>
          </cell>
          <cell r="E954" t="str">
            <v>M3</v>
          </cell>
        </row>
        <row r="955">
          <cell r="A955" t="str">
            <v>2.5.3.</v>
          </cell>
          <cell r="B955" t="str">
            <v>CDHU</v>
          </cell>
          <cell r="C955" t="str">
            <v>16.13.060</v>
          </cell>
          <cell r="D955" t="str">
            <v>Telhamento em chapa de aço pré-pintada com epóxi e poliéster, tipo sanduíche, espessura de 0,50 mm, com lã de rocha</v>
          </cell>
          <cell r="E955" t="str">
            <v>M2</v>
          </cell>
        </row>
        <row r="956">
          <cell r="A956" t="str">
            <v>2.5.4.</v>
          </cell>
          <cell r="B956" t="str">
            <v>CDHU</v>
          </cell>
          <cell r="C956" t="str">
            <v>15.03.150</v>
          </cell>
          <cell r="D956" t="str">
            <v>Fornecimento e montagem de estrutura metálica em perfil metalon, sem pintura</v>
          </cell>
          <cell r="E956" t="str">
            <v>KG</v>
          </cell>
        </row>
        <row r="957">
          <cell r="A957" t="str">
            <v>2.5.5.</v>
          </cell>
          <cell r="B957" t="str">
            <v>SINAPI</v>
          </cell>
          <cell r="C957" t="str">
            <v>100720</v>
          </cell>
          <cell r="D957" t="str">
            <v>PINTURA COM TINTA ALQUÍDICA DE FUNDO (TIPO ZARCÃO) APLICADA A ROLO OU PINCEL SOBRE PERFIL METÁLICO EXECUTADO EM FÁBRICA (POR DEMÃO). AF_01/2020</v>
          </cell>
          <cell r="E957" t="str">
            <v>M2</v>
          </cell>
        </row>
        <row r="958">
          <cell r="A958" t="str">
            <v>2.5.6.</v>
          </cell>
          <cell r="B958" t="str">
            <v>EDIF</v>
          </cell>
          <cell r="C958" t="str">
            <v>10-11-33</v>
          </cell>
          <cell r="D958" t="str">
            <v>RUFO EM CHAPA DE AÇO GALVANIZADO N.24 - DESENVOLVIMENTO 50CM</v>
          </cell>
          <cell r="E958" t="str">
            <v>M</v>
          </cell>
        </row>
        <row r="959">
          <cell r="A959" t="str">
            <v>2.5.7.</v>
          </cell>
          <cell r="B959" t="str">
            <v>INFRA</v>
          </cell>
          <cell r="C959" t="str">
            <v>06-47-00</v>
          </cell>
          <cell r="D959" t="str">
            <v>FORNECIMENTO E ASSENTAMENTO DE CANALETA (MEIO TUBO) DE CONCRETO - DIÂMETRO 40CM</v>
          </cell>
          <cell r="E959" t="str">
            <v>M</v>
          </cell>
        </row>
        <row r="960">
          <cell r="A960" t="str">
            <v>2.5.8.</v>
          </cell>
          <cell r="B960" t="str">
            <v>CDHU</v>
          </cell>
          <cell r="C960" t="str">
            <v>11.18.040</v>
          </cell>
          <cell r="D960" t="str">
            <v>Lastro de pedra britada</v>
          </cell>
          <cell r="E960" t="str">
            <v>M3</v>
          </cell>
        </row>
        <row r="961">
          <cell r="A961" t="str">
            <v>2.5.9.</v>
          </cell>
          <cell r="B961" t="str">
            <v>EDIF</v>
          </cell>
          <cell r="C961" t="str">
            <v>10-11-99</v>
          </cell>
          <cell r="D961" t="str">
            <v>GRELHA DE CONCRETO PARA CANALETA - L=30CM - COM PASSAGEM DE VEÍCULOS</v>
          </cell>
          <cell r="E961" t="str">
            <v>M</v>
          </cell>
        </row>
        <row r="962">
          <cell r="A962" t="str">
            <v>2.5.10.</v>
          </cell>
          <cell r="B962" t="str">
            <v>EDIF</v>
          </cell>
          <cell r="C962" t="str">
            <v>10-12-16</v>
          </cell>
          <cell r="D962" t="str">
            <v>CONDUTOR EM TUBO DE PVC RÍGIDO, PONTA E BOLSA - 100MM (4")</v>
          </cell>
          <cell r="E962" t="str">
            <v>M</v>
          </cell>
        </row>
        <row r="963">
          <cell r="A963" t="str">
            <v>2.5.11.</v>
          </cell>
          <cell r="B963" t="str">
            <v>CDHU</v>
          </cell>
          <cell r="C963" t="str">
            <v>14.01.050</v>
          </cell>
          <cell r="D963" t="str">
            <v>Alvenaria de embasamento em bloco de concreto de 14 x 19 x 39 cm - classe A</v>
          </cell>
          <cell r="E963" t="str">
            <v>M2</v>
          </cell>
        </row>
        <row r="964">
          <cell r="A964" t="str">
            <v>2.5.12.</v>
          </cell>
          <cell r="B964" t="str">
            <v>EDIF</v>
          </cell>
          <cell r="C964" t="str">
            <v>11-01-01</v>
          </cell>
          <cell r="D964" t="str">
            <v>CHAPISCO COMUM - ARGAMASSA DE CIMENTO E AREIA 1:3</v>
          </cell>
          <cell r="E964" t="str">
            <v>M2</v>
          </cell>
        </row>
        <row r="965">
          <cell r="A965" t="str">
            <v>2.5.13.</v>
          </cell>
          <cell r="B965" t="str">
            <v>EDIF</v>
          </cell>
          <cell r="C965" t="str">
            <v>11-01-08</v>
          </cell>
          <cell r="D965" t="str">
            <v>EMBOÇO - ARGAMASSA MISTA DE CIMENTO, CAL E AREIA 1:4/12</v>
          </cell>
          <cell r="E965" t="str">
            <v>M2</v>
          </cell>
        </row>
        <row r="966">
          <cell r="A966" t="str">
            <v>2.5.14.</v>
          </cell>
          <cell r="B966" t="str">
            <v>EDIF</v>
          </cell>
          <cell r="C966" t="str">
            <v>05-01-01</v>
          </cell>
          <cell r="D966" t="str">
            <v>ARGAMASSA IMPERMEABILIZANTE DE CIMENTO E AREIA (REBOCO IMPERMEÁVEL) - TRAÇO 1:3, ESPESSURA DE 20MM</v>
          </cell>
          <cell r="E966" t="str">
            <v>M2</v>
          </cell>
        </row>
        <row r="967">
          <cell r="A967" t="str">
            <v>2.5.15.</v>
          </cell>
          <cell r="B967" t="str">
            <v>EDIF</v>
          </cell>
          <cell r="C967" t="str">
            <v>10-11-01</v>
          </cell>
          <cell r="D967" t="str">
            <v>CALHA EM CHAPA DE AÇO GALVANIZADO N.24 - DESENVOLVIMENTO 33CM</v>
          </cell>
          <cell r="E967" t="str">
            <v>M</v>
          </cell>
        </row>
        <row r="968">
          <cell r="A968" t="str">
            <v>2.5.16.</v>
          </cell>
          <cell r="B968" t="str">
            <v>EDIF</v>
          </cell>
          <cell r="C968" t="str">
            <v>10-12-15</v>
          </cell>
          <cell r="D968" t="str">
            <v>CONDUTOR EM TUBO DE PVC RÍGIDO, PONTA E BOLSA - 75MM (3")</v>
          </cell>
          <cell r="E968" t="str">
            <v>M</v>
          </cell>
        </row>
        <row r="969">
          <cell r="A969" t="str">
            <v>2.5.17.</v>
          </cell>
          <cell r="B969" t="str">
            <v>SINAPI</v>
          </cell>
          <cell r="C969" t="str">
            <v>102623</v>
          </cell>
          <cell r="D969" t="str">
            <v>CAIXA D´ÁGUA EM POLIETILENO, 1000 LITROS (INCLUSOS TUBOS, CONEXÕES E TORNEIRA DE BÓIA) - FORNECIMENTO E INSTALAÇÃO. AF_06/2021</v>
          </cell>
          <cell r="E969" t="str">
            <v>UN</v>
          </cell>
        </row>
        <row r="970">
          <cell r="A970" t="str">
            <v>2.5.18.</v>
          </cell>
          <cell r="B970" t="str">
            <v>EDIF</v>
          </cell>
          <cell r="C970" t="str">
            <v>12-01-45</v>
          </cell>
          <cell r="D970" t="str">
            <v>FORRO EM RÉGUA DE PVC 200MM - INCLUSIVE PERFIS DE FIXAÇÃO E ACABAMENTO</v>
          </cell>
          <cell r="E970" t="str">
            <v>M2</v>
          </cell>
        </row>
        <row r="971">
          <cell r="A971" t="str">
            <v>2.5.19.</v>
          </cell>
          <cell r="B971" t="str">
            <v>SINAPI-I</v>
          </cell>
          <cell r="C971" t="str">
            <v>39484</v>
          </cell>
          <cell r="D971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971" t="str">
            <v>UN</v>
          </cell>
        </row>
        <row r="972">
          <cell r="A972" t="str">
            <v>2.5.20.</v>
          </cell>
          <cell r="B972" t="str">
            <v>SINAPI</v>
          </cell>
          <cell r="C972" t="str">
            <v>90850</v>
          </cell>
          <cell r="D972" t="str">
            <v>KIT DE PORTA DE MADEIRA PARA PINTURA, SEMI-OCA (LEVE OU MÉDIA), PADRÃO MÉDIO, 90X210CM, ESPESSURA DE 3,5CM, ITENS INCLUSOS: DOBRADIÇAS, MONTAGEM E INSTALAÇÃO DO BATENTE, SEM FECHADURA - FORNECIMENTO E INSTALAÇÃO. AF_12/2019</v>
          </cell>
          <cell r="E972" t="str">
            <v>UN</v>
          </cell>
        </row>
        <row r="973">
          <cell r="A973" t="str">
            <v>2.5.21.</v>
          </cell>
          <cell r="B973" t="str">
            <v>SINAPI</v>
          </cell>
          <cell r="C973" t="str">
            <v>102219</v>
          </cell>
          <cell r="D973" t="str">
            <v>PINTURA TINTA DE ACABAMENTO (PIGMENTADA) ESMALTE SINTÉTICO ACETINADO EM MADEIRA, 2 DEMÃOS. AF_01/2021</v>
          </cell>
          <cell r="E973" t="str">
            <v>M2</v>
          </cell>
        </row>
        <row r="974">
          <cell r="A974" t="str">
            <v>2.5.22.</v>
          </cell>
          <cell r="B974" t="str">
            <v>EDIF</v>
          </cell>
          <cell r="C974" t="str">
            <v>08-01-01</v>
          </cell>
          <cell r="D974" t="str">
            <v>PP.01 - PORTA EM FERRO PERFILADO, DUPLA ALMOFADADA - ABRIR, 1 FOLHA</v>
          </cell>
          <cell r="E974" t="str">
            <v>M2</v>
          </cell>
        </row>
        <row r="975">
          <cell r="A975" t="str">
            <v>2.5.23.</v>
          </cell>
          <cell r="B975" t="str">
            <v>SINAPI</v>
          </cell>
          <cell r="C975" t="str">
            <v>94559</v>
          </cell>
          <cell r="D975" t="str">
            <v>JANELA DE AÇO TIPO BASCULANTE PARA VIDROS, COM BATENTE, FERRAGENS E PINTURA ANTICORROSIVA. EXCLUSIVE VIDROS, ACABAMENTO, ALIZAR E CONTRAMARCO. FORNECIMENTO E INSTALAÇÃO. AF_12/2019</v>
          </cell>
          <cell r="E975" t="str">
            <v>M2</v>
          </cell>
        </row>
        <row r="976">
          <cell r="A976" t="str">
            <v>2.5.24.</v>
          </cell>
          <cell r="B976" t="str">
            <v>EDIF</v>
          </cell>
          <cell r="C976" t="str">
            <v>14-01-11</v>
          </cell>
          <cell r="D976" t="str">
            <v>VIDRO IMPRESSO COMUM, TRANSLÚCIDO INCOLOR - TIPO CANELADO, 4MM</v>
          </cell>
          <cell r="E976" t="str">
            <v>M2</v>
          </cell>
        </row>
        <row r="977">
          <cell r="A977" t="str">
            <v>2.5.25.</v>
          </cell>
          <cell r="B977" t="str">
            <v>EDIF</v>
          </cell>
          <cell r="C977" t="str">
            <v>08-02-74</v>
          </cell>
          <cell r="D977" t="str">
            <v>EP.06 - GRADE DE PROTEÇÃO EM FERRO REDONDO</v>
          </cell>
          <cell r="E977" t="str">
            <v>M2</v>
          </cell>
        </row>
        <row r="978">
          <cell r="A978" t="str">
            <v>2.5.26.</v>
          </cell>
          <cell r="B978" t="str">
            <v>SINAPI</v>
          </cell>
          <cell r="C978" t="str">
            <v>100723</v>
          </cell>
          <cell r="D978" t="str">
            <v>PINTURA COM TINTA ALQUÍDICA DE FUNDO E ACABAMENTO (ESMALTE SINTÉTICO GRAFITE) PULVERIZADA SOBRE PERFIL METÁLICO EXECUTADO EM FÁBRICA (POR DEMÃO). AF_01/2020_P</v>
          </cell>
          <cell r="E978" t="str">
            <v>M2</v>
          </cell>
        </row>
        <row r="979">
          <cell r="A979" t="str">
            <v>2.5.27.</v>
          </cell>
          <cell r="B979" t="str">
            <v>SINAPI</v>
          </cell>
          <cell r="C979" t="str">
            <v>91785</v>
          </cell>
          <cell r="D979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979" t="str">
            <v>M</v>
          </cell>
        </row>
        <row r="980">
          <cell r="A980" t="str">
            <v>2.5.28.</v>
          </cell>
          <cell r="B980" t="str">
            <v>SINAPI</v>
          </cell>
          <cell r="C980" t="str">
            <v>91790</v>
          </cell>
          <cell r="D980" t="str">
            <v>(COMPOSIÇÃO REPRESENTATIVA) DO SERVIÇO DE INSTALAÇÃO DE TUBOS DE PVC, SÉRIE R, ÁGUA PLUVIAL, DN 100 MM (INSTALADO EM RAMAL DE ENCAMINHAMENTO, OU CONDUTORES VERTICAIS), INCLUSIVE CONEXÕES, CORTES E FIXAÇÕES, PARA PRÉDIOS. AF_10/2015</v>
          </cell>
          <cell r="E980" t="str">
            <v>M</v>
          </cell>
        </row>
        <row r="981">
          <cell r="A981" t="str">
            <v>2.5.29.</v>
          </cell>
          <cell r="B981" t="str">
            <v>SINAPI</v>
          </cell>
          <cell r="C981" t="str">
            <v>91792</v>
          </cell>
          <cell r="D981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981" t="str">
            <v>M</v>
          </cell>
        </row>
        <row r="982">
          <cell r="A982" t="str">
            <v>2.5.30.</v>
          </cell>
          <cell r="B982" t="str">
            <v>EDIF</v>
          </cell>
          <cell r="C982" t="str">
            <v>10-05-05</v>
          </cell>
          <cell r="D982" t="str">
            <v>REGISTRO DE GAVETA, METAL AMARELO - 1 1/2"</v>
          </cell>
          <cell r="E982" t="str">
            <v>UN</v>
          </cell>
        </row>
        <row r="983">
          <cell r="A983" t="str">
            <v>2.5.31.</v>
          </cell>
          <cell r="B983" t="str">
            <v>EDIF</v>
          </cell>
          <cell r="C983" t="str">
            <v>10-05-31</v>
          </cell>
          <cell r="D983" t="str">
            <v>REGISTRO DE GAVETA, METAL CROMADO - 3/4"</v>
          </cell>
          <cell r="E983" t="str">
            <v>UN</v>
          </cell>
        </row>
        <row r="984">
          <cell r="A984" t="str">
            <v>2.5.32.</v>
          </cell>
          <cell r="B984" t="str">
            <v>EDIF</v>
          </cell>
          <cell r="C984" t="str">
            <v>10-13-05</v>
          </cell>
          <cell r="D984" t="str">
            <v>BACIA SANITÁRIA ALTEADA PARA PORTADORES DE DEFICIÊNCIA FÍSICA</v>
          </cell>
          <cell r="E984" t="str">
            <v>UN</v>
          </cell>
        </row>
        <row r="985">
          <cell r="A985" t="str">
            <v>2.5.33.</v>
          </cell>
          <cell r="B985" t="str">
            <v>SINAPI-I</v>
          </cell>
          <cell r="C985" t="str">
            <v>6142</v>
          </cell>
          <cell r="D985" t="str">
            <v>CONJUNTO DE LIGACAO PARA BACIA SANITARIA AJUSTAVEL, EM PLASTICO BRANCO, COM TUBO, CANOPLA E ESPUDE</v>
          </cell>
          <cell r="E985" t="str">
            <v>UN</v>
          </cell>
        </row>
        <row r="986">
          <cell r="A986" t="str">
            <v>2.5.34.</v>
          </cell>
          <cell r="B986" t="str">
            <v>EDIF</v>
          </cell>
          <cell r="C986" t="str">
            <v>17-05-20</v>
          </cell>
          <cell r="D986" t="str">
            <v>BARRA DE APOIO PARA DEFICIENTES L=45 CM (BARRAS COM DIÂMETRO ENTRE 3,0 E 4,5CM)</v>
          </cell>
          <cell r="E986" t="str">
            <v>UN</v>
          </cell>
        </row>
        <row r="987">
          <cell r="A987" t="str">
            <v>2.5.35.</v>
          </cell>
          <cell r="B987" t="str">
            <v>EDIF</v>
          </cell>
          <cell r="C987" t="str">
            <v>17-05-22</v>
          </cell>
          <cell r="D987" t="str">
            <v>BARRA DE APOIO PARA DEFICIENTES L=90 CM (BARRAS COM DIÂMETRO ENTRE 3,0 E 4,5CM)</v>
          </cell>
          <cell r="E987" t="str">
            <v>UN</v>
          </cell>
        </row>
        <row r="988">
          <cell r="A988" t="str">
            <v>2.5.36.</v>
          </cell>
          <cell r="B988" t="str">
            <v>CDHU</v>
          </cell>
          <cell r="C988" t="str">
            <v>44.20.280</v>
          </cell>
          <cell r="D988" t="str">
            <v>Tampa de plástico para bacia sanitária</v>
          </cell>
          <cell r="E988" t="str">
            <v>UN</v>
          </cell>
        </row>
        <row r="989">
          <cell r="A989" t="str">
            <v>2.5.37.</v>
          </cell>
          <cell r="B989" t="str">
            <v>SINAPI</v>
          </cell>
          <cell r="C989" t="str">
            <v>89709</v>
          </cell>
          <cell r="D989" t="str">
            <v>RALO SIFONADO, PVC, DN 100 X 40 MM, JUNTA SOLDÁVEL, FORNECIDO E INSTALADO EM RAMAL DE DESCARGA OU EM RAMAL DE ESGOTO SANITÁRIO. AF_12/2014</v>
          </cell>
          <cell r="E989" t="str">
            <v>UN</v>
          </cell>
        </row>
        <row r="990">
          <cell r="A990" t="str">
            <v>2.5.38.</v>
          </cell>
          <cell r="B990" t="str">
            <v>EDIF</v>
          </cell>
          <cell r="C990" t="str">
            <v>14-01-70</v>
          </cell>
          <cell r="D990" t="str">
            <v>ESPELHO COMUM - ESPESSURA 3MM</v>
          </cell>
          <cell r="E990" t="str">
            <v>M2</v>
          </cell>
        </row>
        <row r="991">
          <cell r="A991" t="str">
            <v>2.5.39.</v>
          </cell>
          <cell r="B991" t="str">
            <v>CDHU</v>
          </cell>
          <cell r="C991" t="str">
            <v>44.03.130</v>
          </cell>
          <cell r="D991" t="str">
            <v>Saboneteira tipo dispenser, para refil de 800 ml</v>
          </cell>
          <cell r="E991" t="str">
            <v>UN</v>
          </cell>
        </row>
        <row r="992">
          <cell r="A992" t="str">
            <v>2.5.40.</v>
          </cell>
          <cell r="B992" t="str">
            <v>CDHU</v>
          </cell>
          <cell r="C992" t="str">
            <v>44.03.050</v>
          </cell>
          <cell r="D992" t="str">
            <v>Dispenser papel higiênico em ABS para rolão 300 / 600 m, com visor</v>
          </cell>
          <cell r="E992" t="str">
            <v>UN</v>
          </cell>
        </row>
        <row r="993">
          <cell r="A993" t="str">
            <v>2.5.41.</v>
          </cell>
          <cell r="B993" t="str">
            <v>CDHU</v>
          </cell>
          <cell r="C993" t="str">
            <v>44.03.180</v>
          </cell>
          <cell r="D993" t="str">
            <v>Dispenser toalheiro em ABS, para folhas</v>
          </cell>
          <cell r="E993" t="str">
            <v>UN</v>
          </cell>
        </row>
        <row r="994">
          <cell r="A994" t="str">
            <v>2.5.42.</v>
          </cell>
          <cell r="B994" t="str">
            <v>CDHU</v>
          </cell>
          <cell r="C994" t="str">
            <v>23.08.040</v>
          </cell>
          <cell r="D994" t="str">
            <v>Armário/gabinete embutido em MDF sob medida, revestido em laminado melamínico, com portas e prateleiras</v>
          </cell>
          <cell r="E994" t="str">
            <v>M2</v>
          </cell>
        </row>
        <row r="995">
          <cell r="A995" t="str">
            <v>2.5.43.</v>
          </cell>
          <cell r="B995" t="str">
            <v>SINAPI</v>
          </cell>
          <cell r="C995" t="str">
            <v>86889</v>
          </cell>
          <cell r="D995" t="str">
            <v>BANCADA DE GRANITO CINZA POLIDO, DE 1,50 X 0,60 M, PARA PIA DE COZINHA - FORNECIMENTO E INSTALAÇÃO. AF_01/2020</v>
          </cell>
          <cell r="E995" t="str">
            <v>UN</v>
          </cell>
        </row>
        <row r="996">
          <cell r="A996" t="str">
            <v>2.5.44.</v>
          </cell>
          <cell r="B996" t="str">
            <v>SINAPI-I</v>
          </cell>
          <cell r="C996" t="str">
            <v>1744</v>
          </cell>
          <cell r="D996" t="str">
            <v>CUBA ACO INOX (AISI 304) DE EMBUTIR COM VALVULA 3 1/2 ", DE *40 X 34 X 12* CM</v>
          </cell>
          <cell r="E996" t="str">
            <v>UN</v>
          </cell>
        </row>
        <row r="997">
          <cell r="A997" t="str">
            <v>2.5.45.</v>
          </cell>
          <cell r="B997" t="str">
            <v>EDIF</v>
          </cell>
          <cell r="C997" t="str">
            <v>10-13-08</v>
          </cell>
          <cell r="D997" t="str">
            <v>LAVATÓRIO DE LOUÇA BRANCA, SEM COLUNA, CAPACIDADE MÍNIMA 5L, EXCLUSIVE TORNEIRA</v>
          </cell>
          <cell r="E997" t="str">
            <v>UN</v>
          </cell>
        </row>
        <row r="998">
          <cell r="A998" t="str">
            <v>2.5.46.</v>
          </cell>
          <cell r="B998" t="str">
            <v>SINAPI-I</v>
          </cell>
          <cell r="C998" t="str">
            <v>11688</v>
          </cell>
          <cell r="D998" t="str">
            <v>TANQUE ACO INOXIDAVEL (ACO 304) COM ESFREGADOR E VALVULA, DE *50 X 40 X 22* CM</v>
          </cell>
          <cell r="E998" t="str">
            <v>UN</v>
          </cell>
        </row>
        <row r="999">
          <cell r="A999" t="str">
            <v>2.5.47.</v>
          </cell>
          <cell r="B999" t="str">
            <v>CDHU</v>
          </cell>
          <cell r="C999" t="str">
            <v>44.03.300</v>
          </cell>
          <cell r="D999" t="str">
            <v>Torneira volante tipo alavanca</v>
          </cell>
          <cell r="E999" t="str">
            <v>UN</v>
          </cell>
        </row>
        <row r="1000">
          <cell r="A1000" t="str">
            <v>2.5.48.</v>
          </cell>
          <cell r="B1000" t="str">
            <v>SINAPI</v>
          </cell>
          <cell r="C1000" t="str">
            <v>86906</v>
          </cell>
          <cell r="D1000" t="str">
            <v>TORNEIRA CROMADA DE MESA, 1/2 OU 3/4, PARA LAVATÓRIO, PADRÃO POPULAR - FORNECIMENTO E INSTALAÇÃO. AF_01/2020</v>
          </cell>
          <cell r="E1000" t="str">
            <v>UN</v>
          </cell>
        </row>
        <row r="1001">
          <cell r="A1001" t="str">
            <v>2.5.49.</v>
          </cell>
          <cell r="B1001" t="str">
            <v>CDHU</v>
          </cell>
          <cell r="C1001" t="str">
            <v>44.03.590</v>
          </cell>
          <cell r="D1001" t="str">
            <v>Torneira de mesa para pia com bica móvel e arejador em latão fundido cromado</v>
          </cell>
          <cell r="E1001" t="str">
            <v>UN</v>
          </cell>
        </row>
        <row r="1002">
          <cell r="A1002" t="str">
            <v>2.5.50.</v>
          </cell>
          <cell r="B1002" t="str">
            <v>SINAPI</v>
          </cell>
          <cell r="C1002" t="str">
            <v>86914</v>
          </cell>
          <cell r="D1002" t="str">
            <v>TORNEIRA CROMADA 1/2 OU 3/4 PARA TANQUE, PADRÃO MÉDIO - FORNECIMENTO E INSTALAÇÃO. AF_01/2020</v>
          </cell>
          <cell r="E1002" t="str">
            <v>UN</v>
          </cell>
        </row>
        <row r="1003">
          <cell r="A1003" t="str">
            <v>2.5.51.</v>
          </cell>
          <cell r="B1003" t="str">
            <v>SINAPI-I</v>
          </cell>
          <cell r="C1003" t="str">
            <v>6149</v>
          </cell>
          <cell r="D1003" t="str">
            <v>SIFAO PLASTICO TIPO COPO PARA PIA OU LAVATORIO, 1 X 1.1/2 "</v>
          </cell>
          <cell r="E1003" t="str">
            <v>UN</v>
          </cell>
        </row>
        <row r="1004">
          <cell r="A1004" t="str">
            <v>2.5.52.</v>
          </cell>
          <cell r="B1004" t="str">
            <v>EDIF</v>
          </cell>
          <cell r="C1004" t="str">
            <v>11-02-29</v>
          </cell>
          <cell r="D1004" t="str">
            <v>AZULEJOS, JUNTA AMARRAÇÃO OU A PRUMO - ASSENTES COM ARGAMASSA COLANTE</v>
          </cell>
          <cell r="E1004" t="str">
            <v>M2</v>
          </cell>
        </row>
        <row r="1005">
          <cell r="A1005" t="str">
            <v>2.5.53.</v>
          </cell>
          <cell r="B1005" t="str">
            <v>EDIF</v>
          </cell>
          <cell r="C1005" t="str">
            <v>09-03-08</v>
          </cell>
          <cell r="D1005" t="str">
            <v>CABO 10,00MM2 - ISOLAMENTO PARA 0,7KV - CLASSE 4 - FLEXÍVEL</v>
          </cell>
          <cell r="E1005" t="str">
            <v>M</v>
          </cell>
        </row>
        <row r="1006">
          <cell r="A1006" t="str">
            <v>2.5.54.</v>
          </cell>
          <cell r="B1006" t="str">
            <v>EDIF</v>
          </cell>
          <cell r="C1006" t="str">
            <v>09-08-29</v>
          </cell>
          <cell r="D1006" t="str">
            <v>MINI DISJUNTOR - TIPO EUROPEU (IEC) - BIPOLAR 125A</v>
          </cell>
          <cell r="E1006" t="str">
            <v>UN</v>
          </cell>
        </row>
        <row r="1007">
          <cell r="A1007" t="str">
            <v>2.5.55.</v>
          </cell>
          <cell r="B1007" t="str">
            <v>EDIF</v>
          </cell>
          <cell r="C1007" t="str">
            <v>09-05-06</v>
          </cell>
          <cell r="D1007" t="str">
            <v>QUADRO DE DISTRIBUIÇÃO EM CHAPA METÁLICA - PARA ATÉ 16 DISJUNTORES</v>
          </cell>
          <cell r="E1007" t="str">
            <v>UN</v>
          </cell>
        </row>
        <row r="1008">
          <cell r="A1008" t="str">
            <v>2.5.56.</v>
          </cell>
          <cell r="B1008" t="str">
            <v>EDIF</v>
          </cell>
          <cell r="C1008" t="str">
            <v>09-03-05</v>
          </cell>
          <cell r="D1008" t="str">
            <v>CABO 2,50MM2 - ISOLAMENTO PARA 0,7KV - CLASSE 4 - FLEXÍVEL</v>
          </cell>
          <cell r="E1008" t="str">
            <v>M</v>
          </cell>
        </row>
        <row r="1009">
          <cell r="A1009" t="str">
            <v>2.5.57.</v>
          </cell>
          <cell r="B1009" t="str">
            <v>SINAPI-I</v>
          </cell>
          <cell r="C1009" t="str">
            <v>38110</v>
          </cell>
          <cell r="D1009" t="str">
            <v>VARIADOR DE VELOCIDADE PARA VENTILADOR 127 V, 150 W (APENAS MODULO)</v>
          </cell>
          <cell r="E1009" t="str">
            <v>UN</v>
          </cell>
        </row>
        <row r="1010">
          <cell r="A1010" t="str">
            <v>2.5.58.</v>
          </cell>
          <cell r="B1010" t="str">
            <v>SINAPI</v>
          </cell>
          <cell r="C1010" t="str">
            <v>88264</v>
          </cell>
          <cell r="D1010" t="str">
            <v>ELETRICISTA COM ENCARGOS COMPLEMENTARES</v>
          </cell>
          <cell r="E1010" t="str">
            <v>H</v>
          </cell>
        </row>
        <row r="1011">
          <cell r="A1011" t="str">
            <v>2.5.59.</v>
          </cell>
          <cell r="B1011" t="str">
            <v>SINAPI</v>
          </cell>
          <cell r="C1011" t="str">
            <v>97584</v>
          </cell>
          <cell r="D1011" t="str">
            <v>LUMINÁRIA TIPO CALHA, DE SOBREPOR, COM 1 LÂMPADA TUBULAR FLUORESCENTE DE 36 W, COM REATOR DE PARTIDA RÁPIDA - FORNECIMENTO E INSTALAÇÃO. AF_02/2020</v>
          </cell>
          <cell r="E1011" t="str">
            <v>UN</v>
          </cell>
        </row>
        <row r="1012">
          <cell r="A1012" t="str">
            <v>2.5.60.</v>
          </cell>
          <cell r="B1012" t="str">
            <v>EDIF</v>
          </cell>
          <cell r="C1012" t="str">
            <v>09-09-53</v>
          </cell>
          <cell r="D1012" t="str">
            <v>LUMINÁRIA COMERCIAL DE EMBUTIR COM DIFUSOR TRANSPARENTE OU FOSCO PARA 2 LÂMPADAS TUBULARES DE LED 18/20W - COMPLETA</v>
          </cell>
          <cell r="E1012" t="str">
            <v>UN</v>
          </cell>
        </row>
        <row r="1013">
          <cell r="A1013" t="str">
            <v>2.5.61.</v>
          </cell>
          <cell r="B1013" t="str">
            <v>EDIF</v>
          </cell>
          <cell r="C1013" t="str">
            <v>09-07-01</v>
          </cell>
          <cell r="D1013" t="str">
            <v>PONTO COM INTERRUPTOR SIMPLES - 1 TECLA, EM CAIXA 4"X2"</v>
          </cell>
          <cell r="E1013" t="str">
            <v>UN</v>
          </cell>
        </row>
        <row r="1014">
          <cell r="A1014" t="str">
            <v>2.5.62.</v>
          </cell>
          <cell r="B1014" t="str">
            <v>CDHU</v>
          </cell>
          <cell r="C1014" t="str">
            <v>40.05.080</v>
          </cell>
          <cell r="D1014" t="str">
            <v>Interruptor com 1 tecla paralelo e placa</v>
          </cell>
          <cell r="E1014" t="str">
            <v>CJ</v>
          </cell>
        </row>
        <row r="1015">
          <cell r="A1015" t="str">
            <v>2.5.63.</v>
          </cell>
          <cell r="B1015" t="str">
            <v>EDIF</v>
          </cell>
          <cell r="C1015" t="str">
            <v>09-07-61</v>
          </cell>
          <cell r="D1015" t="str">
            <v>PONTO COM TOMADA SIMPLES 110/220V - EM CONDULETE 3/4"</v>
          </cell>
          <cell r="E1015" t="str">
            <v>UN</v>
          </cell>
        </row>
        <row r="1016">
          <cell r="A1016" t="str">
            <v>2.5.64.</v>
          </cell>
          <cell r="B1016" t="str">
            <v>SINAPI</v>
          </cell>
          <cell r="C1016" t="str">
            <v>98307</v>
          </cell>
          <cell r="D1016" t="str">
            <v>TOMADA DE REDE RJ45 - FORNECIMENTO E INSTALAÇÃO. AF_11/2019</v>
          </cell>
          <cell r="E1016" t="str">
            <v>UN</v>
          </cell>
        </row>
        <row r="1017">
          <cell r="A1017" t="str">
            <v>2.5.65.</v>
          </cell>
          <cell r="B1017" t="str">
            <v>SINAPI</v>
          </cell>
          <cell r="C1017" t="str">
            <v>98308</v>
          </cell>
          <cell r="D1017" t="str">
            <v>TOMADA PARA TELEFONE RJ11 - FORNECIMENTO E INSTALAÇÃO. AF_11/2019</v>
          </cell>
          <cell r="E1017" t="str">
            <v>UN</v>
          </cell>
        </row>
        <row r="1018">
          <cell r="A1018" t="str">
            <v>2.5.66.</v>
          </cell>
          <cell r="B1018" t="str">
            <v>CDHU</v>
          </cell>
          <cell r="C1018" t="str">
            <v>38.01.040</v>
          </cell>
          <cell r="D1018" t="str">
            <v>Eletroduto de PVC rígido roscável de 3/4´ - com acessórios</v>
          </cell>
          <cell r="E1018" t="str">
            <v>M</v>
          </cell>
        </row>
        <row r="1019">
          <cell r="A1019" t="str">
            <v>2.5.67.</v>
          </cell>
          <cell r="B1019" t="str">
            <v>EDIF</v>
          </cell>
          <cell r="C1019" t="str">
            <v>08-03-20</v>
          </cell>
          <cell r="D1019" t="str">
            <v>PP.50 - ALÇAPÃO EM FERRO PERFILADO COM CHAPA</v>
          </cell>
          <cell r="E1019" t="str">
            <v>M2</v>
          </cell>
        </row>
        <row r="1020">
          <cell r="A1020" t="str">
            <v>2.5.68.</v>
          </cell>
          <cell r="B1020" t="str">
            <v>CDHU</v>
          </cell>
          <cell r="C1020" t="str">
            <v>97.02.036</v>
          </cell>
          <cell r="D1020" t="str">
            <v>Placa de identificação em PVC com texto em vinil</v>
          </cell>
          <cell r="E1020" t="str">
            <v>M2</v>
          </cell>
        </row>
        <row r="1021">
          <cell r="A1021" t="str">
            <v>2.6.</v>
          </cell>
          <cell r="B1021" t="str">
            <v>SINAPI</v>
          </cell>
          <cell r="D1021" t="str">
            <v>SPDA - SISTEMA DE PROTEÇÃO CONTRA DESCARGAS ATMOSFÉRICAS</v>
          </cell>
          <cell r="E1021" t="str">
            <v>-</v>
          </cell>
        </row>
        <row r="1022">
          <cell r="A1022" t="str">
            <v>2.6.1.</v>
          </cell>
          <cell r="B1022" t="str">
            <v>SINAPI</v>
          </cell>
          <cell r="C1022" t="str">
            <v>96985</v>
          </cell>
          <cell r="D1022" t="str">
            <v>HASTE DE ATERRAMENTO 5/8  PARA SPDA - FORNECIMENTO E INSTALAÇÃO. AF_12/2017</v>
          </cell>
          <cell r="E1022" t="str">
            <v>UN</v>
          </cell>
        </row>
        <row r="1023">
          <cell r="A1023" t="str">
            <v>2.6.2.</v>
          </cell>
          <cell r="B1023" t="str">
            <v>SINAPI</v>
          </cell>
          <cell r="C1023" t="str">
            <v>96989</v>
          </cell>
          <cell r="D1023" t="str">
            <v>CAPTOR TIPO FRANKLIN PARA SPDA - FORNECIMENTO E INSTALAÇÃO. AF_12/2017</v>
          </cell>
          <cell r="E1023" t="str">
            <v>UN</v>
          </cell>
        </row>
        <row r="1024">
          <cell r="A1024" t="str">
            <v>2.6.3.</v>
          </cell>
          <cell r="B1024" t="str">
            <v>SINAPI</v>
          </cell>
          <cell r="C1024" t="str">
            <v>96973</v>
          </cell>
          <cell r="D1024" t="str">
            <v>CORDOALHA DE COBRE NU 35 MM², NÃO ENTERRADA, COM ISOLADOR - FORNECIMENTO E INSTALAÇÃO. AF_12/2017</v>
          </cell>
          <cell r="E1024" t="str">
            <v>M</v>
          </cell>
        </row>
        <row r="1025">
          <cell r="A1025" t="str">
            <v>2.6.4.</v>
          </cell>
          <cell r="B1025" t="str">
            <v>SINAPI</v>
          </cell>
          <cell r="C1025" t="str">
            <v>96988</v>
          </cell>
          <cell r="D1025" t="str">
            <v>MASTRO 1 ½  PARA SPDA - FORNECIMENTO E INSTALAÇÃO. AF_12/2017</v>
          </cell>
          <cell r="E1025" t="str">
            <v>UN</v>
          </cell>
        </row>
        <row r="1026">
          <cell r="A1026" t="str">
            <v>2.6.5.</v>
          </cell>
          <cell r="B1026" t="str">
            <v>EDIF</v>
          </cell>
          <cell r="C1026" t="str">
            <v>09-11-94</v>
          </cell>
          <cell r="D1026" t="str">
            <v>BARRA CHATA DE ALUMÍNIO TIPO FITA 1/4" X 3/4"</v>
          </cell>
          <cell r="E1026" t="str">
            <v>M</v>
          </cell>
        </row>
        <row r="1027">
          <cell r="A1027" t="str">
            <v>2.6.6.</v>
          </cell>
          <cell r="B1027" t="str">
            <v>SINAPI</v>
          </cell>
          <cell r="C1027" t="str">
            <v>98463</v>
          </cell>
          <cell r="D1027" t="str">
            <v>SUPORTE ISOLADOR PARA CORDOALHA DE COBRE - FORNECIMENTO E INSTALAÇÃO. AF_12/2017</v>
          </cell>
          <cell r="E1027" t="str">
            <v>UN</v>
          </cell>
        </row>
        <row r="1028">
          <cell r="A1028" t="str">
            <v>2.6.7.</v>
          </cell>
          <cell r="B1028" t="str">
            <v>SINAPI</v>
          </cell>
          <cell r="C1028" t="str">
            <v>92909</v>
          </cell>
          <cell r="D1028" t="str">
            <v>LUVA DE REDUÇÃO, EM FERRO GALVANIZADO, 2" X 1", CONEXÃO ROSQUEADA, INSTALADO EM PRUMADAS - FORNECIMENTO E INSTALAÇÃO. AF_10/2020</v>
          </cell>
          <cell r="E1028" t="str">
            <v>UN</v>
          </cell>
        </row>
        <row r="1029">
          <cell r="A1029" t="str">
            <v>2.6.8.</v>
          </cell>
          <cell r="B1029" t="str">
            <v>SINAPI</v>
          </cell>
          <cell r="C1029" t="str">
            <v>98111</v>
          </cell>
          <cell r="D1029" t="str">
            <v>CAIXA DE INSPEÇÃO PARA ATERRAMENTO, CIRCULAR, EM POLIETILENO, DIÂMETRO INTERNO = 0,3 M. AF_12/2020</v>
          </cell>
          <cell r="E1029" t="str">
            <v>UN</v>
          </cell>
        </row>
        <row r="1030">
          <cell r="A1030" t="str">
            <v>2.6.9.</v>
          </cell>
          <cell r="B1030" t="str">
            <v>SINAPI</v>
          </cell>
          <cell r="C1030" t="str">
            <v>91871</v>
          </cell>
          <cell r="D1030" t="str">
            <v>ELETRODUTO RÍGIDO ROSCÁVEL, PVC, DN 25 MM (3/4"), PARA CIRCUITOS TERMINAIS, INSTALADO EM PAREDE - FORNECIMENTO E INSTALAÇÃO. AF_12/2015</v>
          </cell>
          <cell r="E1030" t="str">
            <v>M</v>
          </cell>
        </row>
        <row r="1031">
          <cell r="A1031" t="str">
            <v>2.7.</v>
          </cell>
          <cell r="B1031" t="str">
            <v>SINAPI</v>
          </cell>
          <cell r="D1031" t="str">
            <v>SISTEMA DE PROTEÇÃO CONTRA INCÊNDIO</v>
          </cell>
          <cell r="E1031" t="str">
            <v>-</v>
          </cell>
        </row>
        <row r="1032">
          <cell r="A1032" t="str">
            <v>2.7.1.</v>
          </cell>
          <cell r="B1032" t="str">
            <v>EDIF</v>
          </cell>
          <cell r="C1032" t="str">
            <v>10-08-90</v>
          </cell>
          <cell r="D1032" t="str">
            <v>EXTINTOR DE INCÊNDIO COM CARGA DE PÓ QUÍMICO SECO - 4KG</v>
          </cell>
          <cell r="E1032" t="str">
            <v>UN</v>
          </cell>
        </row>
        <row r="1033">
          <cell r="A1033" t="str">
            <v>2.7.2.</v>
          </cell>
          <cell r="B1033" t="str">
            <v>EDIF</v>
          </cell>
          <cell r="C1033" t="str">
            <v>10-08-85</v>
          </cell>
          <cell r="D1033" t="str">
            <v>EXTINTOR DE INCÊNDIO COM CARGA DE ÁGUA PRESSURIZADA - 10L</v>
          </cell>
          <cell r="E1033" t="str">
            <v>UN</v>
          </cell>
        </row>
        <row r="1034">
          <cell r="A1034" t="str">
            <v>2.7.3.</v>
          </cell>
          <cell r="B1034" t="str">
            <v>SINAPI-I</v>
          </cell>
          <cell r="C1034" t="str">
            <v>38774</v>
          </cell>
          <cell r="D1034" t="str">
            <v>LUMINARIA DE EMERGENCIA 30 LEDS, POTENCIA 2 W, BATERIA DE LITIO, AUTONOMIA DE 6 HORAS</v>
          </cell>
          <cell r="E1034" t="str">
            <v>UN</v>
          </cell>
        </row>
        <row r="1035">
          <cell r="A1035" t="str">
            <v>2.7.4.</v>
          </cell>
          <cell r="B1035" t="str">
            <v>SINAPI-I</v>
          </cell>
          <cell r="C1035" t="str">
            <v>37556</v>
          </cell>
          <cell r="D1035" t="str">
            <v>PLACA DE SINALIZACAO DE SEGURANCA CONTRA INCENDIO, FOTOLUMINESCENTE, QUADRADA, *20 X 20* CM, EM PVC *2* MM ANTI-CHAMAS (SIMBOLOS, CORES E PICTOGRAMAS CONFORME NBR 16820)</v>
          </cell>
          <cell r="E1035" t="str">
            <v>UN</v>
          </cell>
        </row>
      </sheetData>
      <sheetData sheetId="2">
        <row r="25">
          <cell r="B25" t="str">
            <v>E016</v>
          </cell>
        </row>
        <row r="30">
          <cell r="B30" t="str">
            <v>E021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UL03"/>
      <sheetName val="Equipamentos"/>
      <sheetName val="MaoDeObra"/>
      <sheetName val="Materiais"/>
      <sheetName val="PMSP"/>
      <sheetName val="CPU's"/>
      <sheetName val="insumosjaneiro03"/>
      <sheetName val="Codigos das CPU'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7"/>
  <sheetViews>
    <sheetView tabSelected="1" zoomScale="90" zoomScaleNormal="90" zoomScalePageLayoutView="0" workbookViewId="0" topLeftCell="A1">
      <selection activeCell="H8" sqref="H8:H9"/>
    </sheetView>
  </sheetViews>
  <sheetFormatPr defaultColWidth="9.140625" defaultRowHeight="15"/>
  <cols>
    <col min="1" max="1" width="7.57421875" style="0" customWidth="1"/>
    <col min="2" max="2" width="10.00390625" style="0" customWidth="1"/>
    <col min="3" max="3" width="14.00390625" style="0" customWidth="1"/>
    <col min="4" max="4" width="63.8515625" style="0" customWidth="1"/>
    <col min="5" max="5" width="7.8515625" style="0" customWidth="1"/>
    <col min="6" max="6" width="11.8515625" style="0" customWidth="1"/>
    <col min="7" max="7" width="14.7109375" style="0" customWidth="1"/>
    <col min="8" max="8" width="8.7109375" style="0" customWidth="1"/>
    <col min="9" max="9" width="14.7109375" style="0" customWidth="1"/>
    <col min="10" max="10" width="17.57421875" style="0" customWidth="1"/>
  </cols>
  <sheetData>
    <row r="1" spans="1:10" ht="17.25" customHeight="1">
      <c r="A1" s="43" t="s">
        <v>1564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24.75" customHeight="1">
      <c r="A2" s="51" t="s">
        <v>1562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24.75" customHeight="1">
      <c r="A3" s="46" t="s">
        <v>1568</v>
      </c>
      <c r="B3" s="46"/>
      <c r="C3" s="47"/>
      <c r="D3" s="48"/>
      <c r="E3" s="49"/>
      <c r="F3" s="50"/>
      <c r="G3" s="50"/>
      <c r="H3" s="49"/>
      <c r="I3" s="49"/>
      <c r="J3" s="49"/>
    </row>
    <row r="4" spans="1:10" ht="15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0" ht="26.25">
      <c r="A5" s="52" t="s">
        <v>1561</v>
      </c>
      <c r="B5" s="53"/>
      <c r="C5" s="53"/>
      <c r="D5" s="53"/>
      <c r="E5" s="53"/>
      <c r="F5" s="53"/>
      <c r="G5" s="53"/>
      <c r="H5" s="53"/>
      <c r="I5" s="53"/>
      <c r="J5" s="54"/>
    </row>
    <row r="6" spans="1:10" ht="36" customHeight="1">
      <c r="A6" s="55" t="s">
        <v>1565</v>
      </c>
      <c r="B6" s="56"/>
      <c r="C6" s="97" t="s">
        <v>1566</v>
      </c>
      <c r="D6" s="98"/>
      <c r="E6" s="98"/>
      <c r="F6" s="98"/>
      <c r="G6" s="98"/>
      <c r="H6" s="98"/>
      <c r="I6" s="98"/>
      <c r="J6" s="99"/>
    </row>
    <row r="7" spans="1:10" ht="15">
      <c r="A7" s="57" t="s">
        <v>1567</v>
      </c>
      <c r="B7" s="58"/>
      <c r="C7" s="94"/>
      <c r="D7" s="95"/>
      <c r="E7" s="95"/>
      <c r="F7" s="95"/>
      <c r="G7" s="95"/>
      <c r="H7" s="95"/>
      <c r="I7" s="95"/>
      <c r="J7" s="96"/>
    </row>
    <row r="8" spans="1:10" ht="15">
      <c r="A8" s="59"/>
      <c r="B8" s="59"/>
      <c r="C8" s="60"/>
      <c r="D8" s="60"/>
      <c r="E8" s="61"/>
      <c r="F8" s="62"/>
      <c r="G8" s="62"/>
      <c r="H8" s="104" t="s">
        <v>1569</v>
      </c>
      <c r="I8" s="63"/>
      <c r="J8" s="64"/>
    </row>
    <row r="9" spans="1:10" ht="17.25" customHeight="1">
      <c r="A9" s="65" t="s">
        <v>1424</v>
      </c>
      <c r="B9" s="65"/>
      <c r="C9" s="69" t="s">
        <v>1425</v>
      </c>
      <c r="D9" s="69"/>
      <c r="E9" s="69"/>
      <c r="F9" s="69"/>
      <c r="G9" s="69"/>
      <c r="H9" s="105" t="s">
        <v>1563</v>
      </c>
      <c r="I9" s="66">
        <v>0.22</v>
      </c>
      <c r="J9" s="67"/>
    </row>
    <row r="10" spans="1:10" ht="15">
      <c r="A10" s="59"/>
      <c r="B10" s="59"/>
      <c r="C10" s="59"/>
      <c r="D10" s="59"/>
      <c r="E10" s="64"/>
      <c r="F10" s="68"/>
      <c r="G10" s="68"/>
      <c r="H10" s="64"/>
      <c r="I10" s="64"/>
      <c r="J10" s="64"/>
    </row>
    <row r="11" spans="1:10" ht="25.5">
      <c r="A11" s="32" t="s">
        <v>1426</v>
      </c>
      <c r="B11" s="33" t="s">
        <v>1427</v>
      </c>
      <c r="C11" s="33" t="s">
        <v>1428</v>
      </c>
      <c r="D11" s="33" t="s">
        <v>1429</v>
      </c>
      <c r="E11" s="34" t="s">
        <v>1430</v>
      </c>
      <c r="F11" s="35" t="s">
        <v>432</v>
      </c>
      <c r="G11" s="35" t="s">
        <v>1431</v>
      </c>
      <c r="H11" s="36" t="s">
        <v>1432</v>
      </c>
      <c r="I11" s="35" t="s">
        <v>1433</v>
      </c>
      <c r="J11" s="37" t="s">
        <v>1434</v>
      </c>
    </row>
    <row r="12" spans="1:10" ht="15">
      <c r="A12" s="41" t="s">
        <v>1435</v>
      </c>
      <c r="B12" s="42"/>
      <c r="C12" s="42"/>
      <c r="D12" s="42"/>
      <c r="E12" s="9"/>
      <c r="F12" s="10"/>
      <c r="G12" s="10"/>
      <c r="H12" s="11"/>
      <c r="I12" s="10"/>
      <c r="J12" s="12">
        <f>SUM(J13,J948)</f>
        <v>0</v>
      </c>
    </row>
    <row r="13" spans="1:10" ht="15">
      <c r="A13" s="38" t="s">
        <v>1</v>
      </c>
      <c r="B13" s="1"/>
      <c r="C13" s="2"/>
      <c r="D13" s="3" t="s">
        <v>2</v>
      </c>
      <c r="E13" s="13"/>
      <c r="F13" s="15"/>
      <c r="G13" s="8"/>
      <c r="H13" s="14"/>
      <c r="I13" s="15"/>
      <c r="J13" s="16">
        <f>SUM(K13,K553)</f>
        <v>0</v>
      </c>
    </row>
    <row r="14" spans="1:10" ht="15">
      <c r="A14" s="39" t="s">
        <v>3</v>
      </c>
      <c r="B14" s="4"/>
      <c r="C14" s="5"/>
      <c r="D14" s="6" t="s">
        <v>4</v>
      </c>
      <c r="E14" s="17"/>
      <c r="F14" s="19"/>
      <c r="G14" s="7"/>
      <c r="H14" s="18"/>
      <c r="I14" s="19"/>
      <c r="J14" s="20">
        <f>SUM(J15:J21)</f>
        <v>0</v>
      </c>
    </row>
    <row r="15" spans="1:10" ht="15">
      <c r="A15" s="40" t="s">
        <v>5</v>
      </c>
      <c r="B15" s="23" t="s">
        <v>8</v>
      </c>
      <c r="C15" s="23" t="s">
        <v>6</v>
      </c>
      <c r="D15" s="25" t="s">
        <v>7</v>
      </c>
      <c r="E15" s="26" t="s">
        <v>987</v>
      </c>
      <c r="F15" s="27">
        <v>6</v>
      </c>
      <c r="G15" s="21"/>
      <c r="H15" s="29">
        <f>$I$9</f>
        <v>0.22</v>
      </c>
      <c r="I15" s="28">
        <f>ROUND(((1+H15)*G15),2)</f>
        <v>0</v>
      </c>
      <c r="J15" s="22">
        <f>ROUND(I15*F15,2)</f>
        <v>0</v>
      </c>
    </row>
    <row r="16" spans="1:10" ht="15">
      <c r="A16" s="40" t="s">
        <v>9</v>
      </c>
      <c r="B16" s="23" t="s">
        <v>10</v>
      </c>
      <c r="C16" s="23" t="s">
        <v>11</v>
      </c>
      <c r="D16" s="25" t="s">
        <v>12</v>
      </c>
      <c r="E16" s="26" t="s">
        <v>672</v>
      </c>
      <c r="F16" s="27">
        <v>2</v>
      </c>
      <c r="G16" s="21"/>
      <c r="H16" s="29">
        <f aca="true" t="shared" si="0" ref="H16:H79">$I$9</f>
        <v>0.22</v>
      </c>
      <c r="I16" s="28">
        <f aca="true" t="shared" si="1" ref="I16:I21">ROUND(((1+H16)*G16),2)</f>
        <v>0</v>
      </c>
      <c r="J16" s="22">
        <f aca="true" t="shared" si="2" ref="J16:J21">ROUND(I16*F16,2)</f>
        <v>0</v>
      </c>
    </row>
    <row r="17" spans="1:10" ht="15">
      <c r="A17" s="40" t="s">
        <v>1436</v>
      </c>
      <c r="B17" s="23" t="s">
        <v>10</v>
      </c>
      <c r="C17" s="23" t="s">
        <v>13</v>
      </c>
      <c r="D17" s="25" t="s">
        <v>14</v>
      </c>
      <c r="E17" s="26" t="s">
        <v>672</v>
      </c>
      <c r="F17" s="27">
        <v>3</v>
      </c>
      <c r="G17" s="21"/>
      <c r="H17" s="29">
        <f t="shared" si="0"/>
        <v>0.22</v>
      </c>
      <c r="I17" s="28">
        <f t="shared" si="1"/>
        <v>0</v>
      </c>
      <c r="J17" s="22">
        <f t="shared" si="2"/>
        <v>0</v>
      </c>
    </row>
    <row r="18" spans="1:10" ht="15">
      <c r="A18" s="40" t="s">
        <v>1437</v>
      </c>
      <c r="B18" s="23" t="s">
        <v>10</v>
      </c>
      <c r="C18" s="23" t="s">
        <v>15</v>
      </c>
      <c r="D18" s="25" t="s">
        <v>16</v>
      </c>
      <c r="E18" s="26" t="s">
        <v>672</v>
      </c>
      <c r="F18" s="27">
        <v>3</v>
      </c>
      <c r="G18" s="21"/>
      <c r="H18" s="29">
        <f t="shared" si="0"/>
        <v>0.22</v>
      </c>
      <c r="I18" s="28">
        <f t="shared" si="1"/>
        <v>0</v>
      </c>
      <c r="J18" s="22">
        <f t="shared" si="2"/>
        <v>0</v>
      </c>
    </row>
    <row r="19" spans="1:10" ht="15">
      <c r="A19" s="40" t="s">
        <v>1438</v>
      </c>
      <c r="B19" s="23" t="s">
        <v>10</v>
      </c>
      <c r="C19" s="23" t="s">
        <v>17</v>
      </c>
      <c r="D19" s="25" t="s">
        <v>18</v>
      </c>
      <c r="E19" s="26" t="s">
        <v>672</v>
      </c>
      <c r="F19" s="27">
        <v>3</v>
      </c>
      <c r="G19" s="21"/>
      <c r="H19" s="29">
        <f t="shared" si="0"/>
        <v>0.22</v>
      </c>
      <c r="I19" s="28">
        <f t="shared" si="1"/>
        <v>0</v>
      </c>
      <c r="J19" s="22">
        <f t="shared" si="2"/>
        <v>0</v>
      </c>
    </row>
    <row r="20" spans="1:10" ht="15">
      <c r="A20" s="40" t="s">
        <v>1439</v>
      </c>
      <c r="B20" s="23" t="s">
        <v>10</v>
      </c>
      <c r="C20" s="23" t="s">
        <v>19</v>
      </c>
      <c r="D20" s="25" t="s">
        <v>20</v>
      </c>
      <c r="E20" s="26" t="s">
        <v>672</v>
      </c>
      <c r="F20" s="27">
        <v>1</v>
      </c>
      <c r="G20" s="21"/>
      <c r="H20" s="29">
        <f t="shared" si="0"/>
        <v>0.22</v>
      </c>
      <c r="I20" s="28">
        <f t="shared" si="1"/>
        <v>0</v>
      </c>
      <c r="J20" s="22">
        <f t="shared" si="2"/>
        <v>0</v>
      </c>
    </row>
    <row r="21" spans="1:10" ht="15">
      <c r="A21" s="40" t="s">
        <v>1440</v>
      </c>
      <c r="B21" s="24" t="s">
        <v>8</v>
      </c>
      <c r="C21" s="24" t="s">
        <v>21</v>
      </c>
      <c r="D21" s="25" t="s">
        <v>22</v>
      </c>
      <c r="E21" s="26" t="s">
        <v>672</v>
      </c>
      <c r="F21" s="27">
        <v>3</v>
      </c>
      <c r="G21" s="21"/>
      <c r="H21" s="29">
        <f t="shared" si="0"/>
        <v>0.22</v>
      </c>
      <c r="I21" s="28">
        <f t="shared" si="1"/>
        <v>0</v>
      </c>
      <c r="J21" s="22">
        <f t="shared" si="2"/>
        <v>0</v>
      </c>
    </row>
    <row r="22" spans="1:10" ht="15">
      <c r="A22" s="39" t="s">
        <v>23</v>
      </c>
      <c r="B22" s="4"/>
      <c r="C22" s="5"/>
      <c r="D22" s="6" t="s">
        <v>24</v>
      </c>
      <c r="E22" s="17"/>
      <c r="F22" s="19"/>
      <c r="G22" s="7"/>
      <c r="H22" s="18"/>
      <c r="I22" s="19"/>
      <c r="J22" s="20">
        <f>SUM(J23:J31)</f>
        <v>0</v>
      </c>
    </row>
    <row r="23" spans="1:10" s="31" customFormat="1" ht="15">
      <c r="A23" s="40" t="s">
        <v>25</v>
      </c>
      <c r="B23" s="23" t="s">
        <v>8</v>
      </c>
      <c r="C23" s="23" t="s">
        <v>26</v>
      </c>
      <c r="D23" s="25" t="s">
        <v>27</v>
      </c>
      <c r="E23" s="26" t="s">
        <v>1441</v>
      </c>
      <c r="F23" s="27">
        <v>3</v>
      </c>
      <c r="G23" s="21"/>
      <c r="H23" s="29">
        <f t="shared" si="0"/>
        <v>0.22</v>
      </c>
      <c r="I23" s="28">
        <f>ROUND(((1+H23)*G23),2)</f>
        <v>0</v>
      </c>
      <c r="J23" s="30">
        <f>ROUND(I23*F23,2)</f>
        <v>0</v>
      </c>
    </row>
    <row r="24" spans="1:10" s="31" customFormat="1" ht="30">
      <c r="A24" s="40" t="s">
        <v>28</v>
      </c>
      <c r="B24" s="23" t="s">
        <v>31</v>
      </c>
      <c r="C24" s="23" t="s">
        <v>29</v>
      </c>
      <c r="D24" s="25" t="s">
        <v>30</v>
      </c>
      <c r="E24" s="26" t="s">
        <v>1441</v>
      </c>
      <c r="F24" s="27">
        <v>6</v>
      </c>
      <c r="G24" s="21"/>
      <c r="H24" s="29">
        <f t="shared" si="0"/>
        <v>0.22</v>
      </c>
      <c r="I24" s="28">
        <f aca="true" t="shared" si="3" ref="I24:I31">ROUND(((1+H24)*G24),2)</f>
        <v>0</v>
      </c>
      <c r="J24" s="30">
        <f aca="true" t="shared" si="4" ref="J24:J31">ROUND(I24*F24,2)</f>
        <v>0</v>
      </c>
    </row>
    <row r="25" spans="1:10" s="31" customFormat="1" ht="30">
      <c r="A25" s="40" t="s">
        <v>32</v>
      </c>
      <c r="B25" s="23" t="s">
        <v>8</v>
      </c>
      <c r="C25" s="23" t="s">
        <v>257</v>
      </c>
      <c r="D25" s="25" t="s">
        <v>33</v>
      </c>
      <c r="E25" s="26" t="s">
        <v>1441</v>
      </c>
      <c r="F25" s="27">
        <v>9</v>
      </c>
      <c r="G25" s="21"/>
      <c r="H25" s="29">
        <f t="shared" si="0"/>
        <v>0.22</v>
      </c>
      <c r="I25" s="28">
        <f t="shared" si="3"/>
        <v>0</v>
      </c>
      <c r="J25" s="30">
        <f t="shared" si="4"/>
        <v>0</v>
      </c>
    </row>
    <row r="26" spans="1:10" s="31" customFormat="1" ht="15">
      <c r="A26" s="40" t="s">
        <v>34</v>
      </c>
      <c r="B26" s="23" t="s">
        <v>10</v>
      </c>
      <c r="C26" s="23" t="s">
        <v>35</v>
      </c>
      <c r="D26" s="25" t="s">
        <v>36</v>
      </c>
      <c r="E26" s="26" t="s">
        <v>37</v>
      </c>
      <c r="F26" s="27">
        <v>5.4</v>
      </c>
      <c r="G26" s="21"/>
      <c r="H26" s="29">
        <f t="shared" si="0"/>
        <v>0.22</v>
      </c>
      <c r="I26" s="28">
        <f t="shared" si="3"/>
        <v>0</v>
      </c>
      <c r="J26" s="30">
        <f t="shared" si="4"/>
        <v>0</v>
      </c>
    </row>
    <row r="27" spans="1:10" s="31" customFormat="1" ht="15">
      <c r="A27" s="40" t="s">
        <v>39</v>
      </c>
      <c r="B27" s="23" t="s">
        <v>10</v>
      </c>
      <c r="C27" s="23" t="s">
        <v>40</v>
      </c>
      <c r="D27" s="25" t="s">
        <v>41</v>
      </c>
      <c r="E27" s="26" t="s">
        <v>1441</v>
      </c>
      <c r="F27" s="27">
        <v>6</v>
      </c>
      <c r="G27" s="21"/>
      <c r="H27" s="29">
        <f t="shared" si="0"/>
        <v>0.22</v>
      </c>
      <c r="I27" s="28">
        <f t="shared" si="3"/>
        <v>0</v>
      </c>
      <c r="J27" s="30">
        <f t="shared" si="4"/>
        <v>0</v>
      </c>
    </row>
    <row r="28" spans="1:10" s="31" customFormat="1" ht="30">
      <c r="A28" s="40" t="s">
        <v>42</v>
      </c>
      <c r="B28" s="23" t="s">
        <v>38</v>
      </c>
      <c r="C28" s="23" t="s">
        <v>43</v>
      </c>
      <c r="D28" s="25" t="s">
        <v>44</v>
      </c>
      <c r="E28" s="26" t="s">
        <v>1442</v>
      </c>
      <c r="F28" s="27">
        <v>171</v>
      </c>
      <c r="G28" s="21"/>
      <c r="H28" s="29">
        <f t="shared" si="0"/>
        <v>0.22</v>
      </c>
      <c r="I28" s="28">
        <f t="shared" si="3"/>
        <v>0</v>
      </c>
      <c r="J28" s="30">
        <f t="shared" si="4"/>
        <v>0</v>
      </c>
    </row>
    <row r="29" spans="1:10" s="31" customFormat="1" ht="30">
      <c r="A29" s="40" t="s">
        <v>45</v>
      </c>
      <c r="B29" s="23" t="s">
        <v>31</v>
      </c>
      <c r="C29" s="23" t="s">
        <v>46</v>
      </c>
      <c r="D29" s="25" t="s">
        <v>47</v>
      </c>
      <c r="E29" s="26" t="s">
        <v>1443</v>
      </c>
      <c r="F29" s="27">
        <v>60</v>
      </c>
      <c r="G29" s="21"/>
      <c r="H29" s="29">
        <f t="shared" si="0"/>
        <v>0.22</v>
      </c>
      <c r="I29" s="28">
        <f t="shared" si="3"/>
        <v>0</v>
      </c>
      <c r="J29" s="30">
        <f t="shared" si="4"/>
        <v>0</v>
      </c>
    </row>
    <row r="30" spans="1:10" s="31" customFormat="1" ht="15">
      <c r="A30" s="40" t="s">
        <v>48</v>
      </c>
      <c r="B30" s="23" t="s">
        <v>10</v>
      </c>
      <c r="C30" s="23" t="s">
        <v>49</v>
      </c>
      <c r="D30" s="25" t="s">
        <v>50</v>
      </c>
      <c r="E30" s="26" t="s">
        <v>1441</v>
      </c>
      <c r="F30" s="27">
        <v>0.13</v>
      </c>
      <c r="G30" s="21"/>
      <c r="H30" s="29">
        <f t="shared" si="0"/>
        <v>0.22</v>
      </c>
      <c r="I30" s="28">
        <f t="shared" si="3"/>
        <v>0</v>
      </c>
      <c r="J30" s="30">
        <f t="shared" si="4"/>
        <v>0</v>
      </c>
    </row>
    <row r="31" spans="1:10" s="31" customFormat="1" ht="30">
      <c r="A31" s="40" t="s">
        <v>51</v>
      </c>
      <c r="B31" s="23" t="s">
        <v>8</v>
      </c>
      <c r="C31" s="23" t="s">
        <v>52</v>
      </c>
      <c r="D31" s="25" t="s">
        <v>53</v>
      </c>
      <c r="E31" s="26" t="s">
        <v>987</v>
      </c>
      <c r="F31" s="27">
        <v>6</v>
      </c>
      <c r="G31" s="21"/>
      <c r="H31" s="29">
        <f t="shared" si="0"/>
        <v>0.22</v>
      </c>
      <c r="I31" s="28">
        <f t="shared" si="3"/>
        <v>0</v>
      </c>
      <c r="J31" s="30">
        <f t="shared" si="4"/>
        <v>0</v>
      </c>
    </row>
    <row r="32" spans="1:10" ht="15">
      <c r="A32" s="39" t="s">
        <v>54</v>
      </c>
      <c r="B32" s="4"/>
      <c r="C32" s="5"/>
      <c r="D32" s="6" t="s">
        <v>55</v>
      </c>
      <c r="E32" s="17"/>
      <c r="F32" s="19"/>
      <c r="G32" s="7"/>
      <c r="H32" s="18"/>
      <c r="I32" s="19"/>
      <c r="J32" s="20">
        <f>SUM(J33:J58)</f>
        <v>0</v>
      </c>
    </row>
    <row r="33" spans="1:10" s="31" customFormat="1" ht="30">
      <c r="A33" s="40" t="s">
        <v>221</v>
      </c>
      <c r="B33" s="23" t="s">
        <v>38</v>
      </c>
      <c r="C33" s="23" t="s">
        <v>1444</v>
      </c>
      <c r="D33" s="25" t="s">
        <v>220</v>
      </c>
      <c r="E33" s="26" t="s">
        <v>1441</v>
      </c>
      <c r="F33" s="27">
        <v>1</v>
      </c>
      <c r="G33" s="21"/>
      <c r="H33" s="100">
        <f t="shared" si="0"/>
        <v>0.22</v>
      </c>
      <c r="I33" s="28">
        <f>ROUND(((1+H33)*G33),2)</f>
        <v>0</v>
      </c>
      <c r="J33" s="30">
        <f>ROUND(I33*F33,2)</f>
        <v>0</v>
      </c>
    </row>
    <row r="34" spans="1:10" s="31" customFormat="1" ht="30">
      <c r="A34" s="40" t="s">
        <v>56</v>
      </c>
      <c r="B34" s="23" t="s">
        <v>38</v>
      </c>
      <c r="C34" s="23" t="s">
        <v>57</v>
      </c>
      <c r="D34" s="25" t="s">
        <v>58</v>
      </c>
      <c r="E34" s="26" t="s">
        <v>1441</v>
      </c>
      <c r="F34" s="27">
        <v>1.5</v>
      </c>
      <c r="G34" s="21"/>
      <c r="H34" s="100">
        <f t="shared" si="0"/>
        <v>0.22</v>
      </c>
      <c r="I34" s="28">
        <f aca="true" t="shared" si="5" ref="I34:I58">ROUND(((1+H34)*G34),2)</f>
        <v>0</v>
      </c>
      <c r="J34" s="30">
        <f aca="true" t="shared" si="6" ref="J34:J58">ROUND(I34*F34,2)</f>
        <v>0</v>
      </c>
    </row>
    <row r="35" spans="1:10" s="31" customFormat="1" ht="30">
      <c r="A35" s="40" t="s">
        <v>258</v>
      </c>
      <c r="B35" s="23" t="s">
        <v>8</v>
      </c>
      <c r="C35" s="23" t="s">
        <v>257</v>
      </c>
      <c r="D35" s="25" t="s">
        <v>33</v>
      </c>
      <c r="E35" s="26" t="s">
        <v>1441</v>
      </c>
      <c r="F35" s="27">
        <v>2.5</v>
      </c>
      <c r="G35" s="21"/>
      <c r="H35" s="100">
        <f t="shared" si="0"/>
        <v>0.22</v>
      </c>
      <c r="I35" s="28">
        <f t="shared" si="5"/>
        <v>0</v>
      </c>
      <c r="J35" s="30">
        <f t="shared" si="6"/>
        <v>0</v>
      </c>
    </row>
    <row r="36" spans="1:10" s="31" customFormat="1" ht="30">
      <c r="A36" s="40" t="s">
        <v>295</v>
      </c>
      <c r="B36" s="23" t="s">
        <v>38</v>
      </c>
      <c r="C36" s="23" t="s">
        <v>43</v>
      </c>
      <c r="D36" s="25" t="s">
        <v>44</v>
      </c>
      <c r="E36" s="26" t="s">
        <v>1442</v>
      </c>
      <c r="F36" s="27">
        <v>47.5</v>
      </c>
      <c r="G36" s="21"/>
      <c r="H36" s="100">
        <f t="shared" si="0"/>
        <v>0.22</v>
      </c>
      <c r="I36" s="28">
        <f t="shared" si="5"/>
        <v>0</v>
      </c>
      <c r="J36" s="30">
        <f t="shared" si="6"/>
        <v>0</v>
      </c>
    </row>
    <row r="37" spans="1:10" s="31" customFormat="1" ht="15">
      <c r="A37" s="40" t="s">
        <v>277</v>
      </c>
      <c r="B37" s="23" t="s">
        <v>10</v>
      </c>
      <c r="C37" s="23" t="s">
        <v>35</v>
      </c>
      <c r="D37" s="25" t="s">
        <v>36</v>
      </c>
      <c r="E37" s="26" t="s">
        <v>37</v>
      </c>
      <c r="F37" s="27">
        <v>4.5</v>
      </c>
      <c r="G37" s="21"/>
      <c r="H37" s="100">
        <f t="shared" si="0"/>
        <v>0.22</v>
      </c>
      <c r="I37" s="28">
        <f t="shared" si="5"/>
        <v>0</v>
      </c>
      <c r="J37" s="30">
        <f t="shared" si="6"/>
        <v>0</v>
      </c>
    </row>
    <row r="38" spans="1:10" s="31" customFormat="1" ht="15">
      <c r="A38" s="40" t="s">
        <v>59</v>
      </c>
      <c r="B38" s="23" t="s">
        <v>8</v>
      </c>
      <c r="C38" s="23" t="s">
        <v>60</v>
      </c>
      <c r="D38" s="25" t="s">
        <v>61</v>
      </c>
      <c r="E38" s="26" t="s">
        <v>987</v>
      </c>
      <c r="F38" s="27">
        <v>0.27</v>
      </c>
      <c r="G38" s="21"/>
      <c r="H38" s="100">
        <f t="shared" si="0"/>
        <v>0.22</v>
      </c>
      <c r="I38" s="28">
        <f t="shared" si="5"/>
        <v>0</v>
      </c>
      <c r="J38" s="30">
        <f t="shared" si="6"/>
        <v>0</v>
      </c>
    </row>
    <row r="39" spans="1:10" s="31" customFormat="1" ht="15">
      <c r="A39" s="40" t="s">
        <v>62</v>
      </c>
      <c r="B39" s="23" t="s">
        <v>10</v>
      </c>
      <c r="C39" s="23" t="s">
        <v>63</v>
      </c>
      <c r="D39" s="25" t="s">
        <v>64</v>
      </c>
      <c r="E39" s="26" t="s">
        <v>987</v>
      </c>
      <c r="F39" s="27">
        <v>6</v>
      </c>
      <c r="G39" s="21"/>
      <c r="H39" s="100">
        <f t="shared" si="0"/>
        <v>0.22</v>
      </c>
      <c r="I39" s="28">
        <f t="shared" si="5"/>
        <v>0</v>
      </c>
      <c r="J39" s="30">
        <f t="shared" si="6"/>
        <v>0</v>
      </c>
    </row>
    <row r="40" spans="1:10" s="31" customFormat="1" ht="30">
      <c r="A40" s="40" t="s">
        <v>65</v>
      </c>
      <c r="B40" s="23" t="s">
        <v>38</v>
      </c>
      <c r="C40" s="23" t="s">
        <v>1445</v>
      </c>
      <c r="D40" s="25" t="s">
        <v>66</v>
      </c>
      <c r="E40" s="26" t="s">
        <v>987</v>
      </c>
      <c r="F40" s="27">
        <v>6</v>
      </c>
      <c r="G40" s="21"/>
      <c r="H40" s="100">
        <f t="shared" si="0"/>
        <v>0.22</v>
      </c>
      <c r="I40" s="28">
        <f t="shared" si="5"/>
        <v>0</v>
      </c>
      <c r="J40" s="30">
        <f t="shared" si="6"/>
        <v>0</v>
      </c>
    </row>
    <row r="41" spans="1:10" s="31" customFormat="1" ht="45">
      <c r="A41" s="40" t="s">
        <v>69</v>
      </c>
      <c r="B41" s="23" t="s">
        <v>38</v>
      </c>
      <c r="C41" s="23" t="s">
        <v>67</v>
      </c>
      <c r="D41" s="25" t="s">
        <v>68</v>
      </c>
      <c r="E41" s="26" t="s">
        <v>1446</v>
      </c>
      <c r="F41" s="27">
        <v>6</v>
      </c>
      <c r="G41" s="21"/>
      <c r="H41" s="100">
        <f t="shared" si="0"/>
        <v>0.22</v>
      </c>
      <c r="I41" s="28">
        <f t="shared" si="5"/>
        <v>0</v>
      </c>
      <c r="J41" s="30">
        <f t="shared" si="6"/>
        <v>0</v>
      </c>
    </row>
    <row r="42" spans="1:10" s="31" customFormat="1" ht="30">
      <c r="A42" s="40" t="s">
        <v>72</v>
      </c>
      <c r="B42" s="23" t="s">
        <v>31</v>
      </c>
      <c r="C42" s="23" t="s">
        <v>70</v>
      </c>
      <c r="D42" s="25" t="s">
        <v>71</v>
      </c>
      <c r="E42" s="26" t="s">
        <v>1441</v>
      </c>
      <c r="F42" s="27">
        <v>0.5</v>
      </c>
      <c r="G42" s="21"/>
      <c r="H42" s="100">
        <f t="shared" si="0"/>
        <v>0.22</v>
      </c>
      <c r="I42" s="28">
        <f t="shared" si="5"/>
        <v>0</v>
      </c>
      <c r="J42" s="30">
        <f t="shared" si="6"/>
        <v>0</v>
      </c>
    </row>
    <row r="43" spans="1:10" s="31" customFormat="1" ht="30">
      <c r="A43" s="40" t="s">
        <v>75</v>
      </c>
      <c r="B43" s="23" t="s">
        <v>38</v>
      </c>
      <c r="C43" s="23" t="s">
        <v>73</v>
      </c>
      <c r="D43" s="25" t="s">
        <v>74</v>
      </c>
      <c r="E43" s="26" t="s">
        <v>987</v>
      </c>
      <c r="F43" s="27">
        <v>4</v>
      </c>
      <c r="G43" s="21"/>
      <c r="H43" s="100">
        <f t="shared" si="0"/>
        <v>0.22</v>
      </c>
      <c r="I43" s="28">
        <f t="shared" si="5"/>
        <v>0</v>
      </c>
      <c r="J43" s="30">
        <f t="shared" si="6"/>
        <v>0</v>
      </c>
    </row>
    <row r="44" spans="1:10" s="31" customFormat="1" ht="15">
      <c r="A44" s="40" t="s">
        <v>78</v>
      </c>
      <c r="B44" s="23" t="s">
        <v>8</v>
      </c>
      <c r="C44" s="23" t="s">
        <v>76</v>
      </c>
      <c r="D44" s="25" t="s">
        <v>77</v>
      </c>
      <c r="E44" s="26" t="s">
        <v>987</v>
      </c>
      <c r="F44" s="27">
        <v>16</v>
      </c>
      <c r="G44" s="21"/>
      <c r="H44" s="100">
        <f t="shared" si="0"/>
        <v>0.22</v>
      </c>
      <c r="I44" s="28">
        <f t="shared" si="5"/>
        <v>0</v>
      </c>
      <c r="J44" s="30">
        <f t="shared" si="6"/>
        <v>0</v>
      </c>
    </row>
    <row r="45" spans="1:10" s="31" customFormat="1" ht="15">
      <c r="A45" s="40" t="s">
        <v>81</v>
      </c>
      <c r="B45" s="23" t="s">
        <v>8</v>
      </c>
      <c r="C45" s="23" t="s">
        <v>79</v>
      </c>
      <c r="D45" s="25" t="s">
        <v>80</v>
      </c>
      <c r="E45" s="26" t="s">
        <v>987</v>
      </c>
      <c r="F45" s="27">
        <v>16</v>
      </c>
      <c r="G45" s="21"/>
      <c r="H45" s="100">
        <f t="shared" si="0"/>
        <v>0.22</v>
      </c>
      <c r="I45" s="28">
        <f t="shared" si="5"/>
        <v>0</v>
      </c>
      <c r="J45" s="30">
        <f t="shared" si="6"/>
        <v>0</v>
      </c>
    </row>
    <row r="46" spans="1:10" s="31" customFormat="1" ht="30">
      <c r="A46" s="40" t="s">
        <v>82</v>
      </c>
      <c r="B46" s="23" t="s">
        <v>8</v>
      </c>
      <c r="C46" s="23" t="s">
        <v>52</v>
      </c>
      <c r="D46" s="25" t="s">
        <v>53</v>
      </c>
      <c r="E46" s="26" t="s">
        <v>987</v>
      </c>
      <c r="F46" s="27">
        <v>16</v>
      </c>
      <c r="G46" s="21"/>
      <c r="H46" s="100">
        <f t="shared" si="0"/>
        <v>0.22</v>
      </c>
      <c r="I46" s="28">
        <f t="shared" si="5"/>
        <v>0</v>
      </c>
      <c r="J46" s="30">
        <f t="shared" si="6"/>
        <v>0</v>
      </c>
    </row>
    <row r="47" spans="1:10" s="31" customFormat="1" ht="15">
      <c r="A47" s="40" t="s">
        <v>85</v>
      </c>
      <c r="B47" s="23" t="s">
        <v>8</v>
      </c>
      <c r="C47" s="23" t="s">
        <v>83</v>
      </c>
      <c r="D47" s="25" t="s">
        <v>84</v>
      </c>
      <c r="E47" s="26" t="s">
        <v>1443</v>
      </c>
      <c r="F47" s="27">
        <v>5.5</v>
      </c>
      <c r="G47" s="21"/>
      <c r="H47" s="100">
        <f t="shared" si="0"/>
        <v>0.22</v>
      </c>
      <c r="I47" s="28">
        <f t="shared" si="5"/>
        <v>0</v>
      </c>
      <c r="J47" s="30">
        <f t="shared" si="6"/>
        <v>0</v>
      </c>
    </row>
    <row r="48" spans="1:10" s="31" customFormat="1" ht="15">
      <c r="A48" s="40" t="s">
        <v>88</v>
      </c>
      <c r="B48" s="23" t="s">
        <v>8</v>
      </c>
      <c r="C48" s="23" t="s">
        <v>86</v>
      </c>
      <c r="D48" s="25" t="s">
        <v>87</v>
      </c>
      <c r="E48" s="26" t="s">
        <v>1443</v>
      </c>
      <c r="F48" s="27">
        <v>21</v>
      </c>
      <c r="G48" s="21"/>
      <c r="H48" s="100">
        <f t="shared" si="0"/>
        <v>0.22</v>
      </c>
      <c r="I48" s="28">
        <f t="shared" si="5"/>
        <v>0</v>
      </c>
      <c r="J48" s="30">
        <f t="shared" si="6"/>
        <v>0</v>
      </c>
    </row>
    <row r="49" spans="1:10" s="31" customFormat="1" ht="15">
      <c r="A49" s="40" t="s">
        <v>91</v>
      </c>
      <c r="B49" s="23" t="s">
        <v>8</v>
      </c>
      <c r="C49" s="23" t="s">
        <v>89</v>
      </c>
      <c r="D49" s="25" t="s">
        <v>90</v>
      </c>
      <c r="E49" s="26" t="s">
        <v>1443</v>
      </c>
      <c r="F49" s="27">
        <v>47</v>
      </c>
      <c r="G49" s="21"/>
      <c r="H49" s="100">
        <f t="shared" si="0"/>
        <v>0.22</v>
      </c>
      <c r="I49" s="28">
        <f t="shared" si="5"/>
        <v>0</v>
      </c>
      <c r="J49" s="30">
        <f t="shared" si="6"/>
        <v>0</v>
      </c>
    </row>
    <row r="50" spans="1:10" s="31" customFormat="1" ht="15">
      <c r="A50" s="40" t="s">
        <v>94</v>
      </c>
      <c r="B50" s="23" t="s">
        <v>8</v>
      </c>
      <c r="C50" s="23" t="s">
        <v>92</v>
      </c>
      <c r="D50" s="25" t="s">
        <v>93</v>
      </c>
      <c r="E50" s="26" t="s">
        <v>672</v>
      </c>
      <c r="F50" s="27">
        <v>7</v>
      </c>
      <c r="G50" s="21"/>
      <c r="H50" s="100">
        <f t="shared" si="0"/>
        <v>0.22</v>
      </c>
      <c r="I50" s="28">
        <f t="shared" si="5"/>
        <v>0</v>
      </c>
      <c r="J50" s="30">
        <f t="shared" si="6"/>
        <v>0</v>
      </c>
    </row>
    <row r="51" spans="1:10" s="31" customFormat="1" ht="15">
      <c r="A51" s="40" t="s">
        <v>97</v>
      </c>
      <c r="B51" s="23" t="s">
        <v>8</v>
      </c>
      <c r="C51" s="23" t="s">
        <v>95</v>
      </c>
      <c r="D51" s="25" t="s">
        <v>96</v>
      </c>
      <c r="E51" s="26" t="s">
        <v>672</v>
      </c>
      <c r="F51" s="27">
        <v>4</v>
      </c>
      <c r="G51" s="21"/>
      <c r="H51" s="100">
        <f t="shared" si="0"/>
        <v>0.22</v>
      </c>
      <c r="I51" s="28">
        <f t="shared" si="5"/>
        <v>0</v>
      </c>
      <c r="J51" s="30">
        <f t="shared" si="6"/>
        <v>0</v>
      </c>
    </row>
    <row r="52" spans="1:10" s="31" customFormat="1" ht="15">
      <c r="A52" s="40" t="s">
        <v>100</v>
      </c>
      <c r="B52" s="23" t="s">
        <v>8</v>
      </c>
      <c r="C52" s="23" t="s">
        <v>98</v>
      </c>
      <c r="D52" s="25" t="s">
        <v>99</v>
      </c>
      <c r="E52" s="26" t="s">
        <v>672</v>
      </c>
      <c r="F52" s="27">
        <v>4</v>
      </c>
      <c r="G52" s="21"/>
      <c r="H52" s="100">
        <f t="shared" si="0"/>
        <v>0.22</v>
      </c>
      <c r="I52" s="28">
        <f t="shared" si="5"/>
        <v>0</v>
      </c>
      <c r="J52" s="30">
        <f t="shared" si="6"/>
        <v>0</v>
      </c>
    </row>
    <row r="53" spans="1:10" s="31" customFormat="1" ht="30">
      <c r="A53" s="40" t="s">
        <v>103</v>
      </c>
      <c r="B53" s="23" t="s">
        <v>8</v>
      </c>
      <c r="C53" s="23" t="s">
        <v>101</v>
      </c>
      <c r="D53" s="25" t="s">
        <v>102</v>
      </c>
      <c r="E53" s="26" t="s">
        <v>1443</v>
      </c>
      <c r="F53" s="27">
        <v>0.5</v>
      </c>
      <c r="G53" s="21"/>
      <c r="H53" s="100">
        <f t="shared" si="0"/>
        <v>0.22</v>
      </c>
      <c r="I53" s="28">
        <f t="shared" si="5"/>
        <v>0</v>
      </c>
      <c r="J53" s="30">
        <f t="shared" si="6"/>
        <v>0</v>
      </c>
    </row>
    <row r="54" spans="1:10" s="31" customFormat="1" ht="15">
      <c r="A54" s="40" t="s">
        <v>106</v>
      </c>
      <c r="B54" s="23" t="s">
        <v>8</v>
      </c>
      <c r="C54" s="23" t="s">
        <v>104</v>
      </c>
      <c r="D54" s="25" t="s">
        <v>105</v>
      </c>
      <c r="E54" s="26" t="s">
        <v>987</v>
      </c>
      <c r="F54" s="27">
        <v>1.8</v>
      </c>
      <c r="G54" s="21"/>
      <c r="H54" s="100">
        <f t="shared" si="0"/>
        <v>0.22</v>
      </c>
      <c r="I54" s="28">
        <f t="shared" si="5"/>
        <v>0</v>
      </c>
      <c r="J54" s="30">
        <f t="shared" si="6"/>
        <v>0</v>
      </c>
    </row>
    <row r="55" spans="1:10" s="31" customFormat="1" ht="30">
      <c r="A55" s="40" t="s">
        <v>109</v>
      </c>
      <c r="B55" s="23" t="s">
        <v>8</v>
      </c>
      <c r="C55" s="23" t="s">
        <v>107</v>
      </c>
      <c r="D55" s="25" t="s">
        <v>108</v>
      </c>
      <c r="E55" s="26" t="s">
        <v>987</v>
      </c>
      <c r="F55" s="27">
        <v>1.8</v>
      </c>
      <c r="G55" s="21"/>
      <c r="H55" s="100">
        <f t="shared" si="0"/>
        <v>0.22</v>
      </c>
      <c r="I55" s="28">
        <f t="shared" si="5"/>
        <v>0</v>
      </c>
      <c r="J55" s="30">
        <f t="shared" si="6"/>
        <v>0</v>
      </c>
    </row>
    <row r="56" spans="1:10" s="31" customFormat="1" ht="15">
      <c r="A56" s="40" t="s">
        <v>112</v>
      </c>
      <c r="B56" s="23" t="s">
        <v>8</v>
      </c>
      <c r="C56" s="23" t="s">
        <v>110</v>
      </c>
      <c r="D56" s="25" t="s">
        <v>111</v>
      </c>
      <c r="E56" s="26" t="s">
        <v>987</v>
      </c>
      <c r="F56" s="27">
        <v>2.56</v>
      </c>
      <c r="G56" s="21"/>
      <c r="H56" s="100">
        <f t="shared" si="0"/>
        <v>0.22</v>
      </c>
      <c r="I56" s="28">
        <f t="shared" si="5"/>
        <v>0</v>
      </c>
      <c r="J56" s="30">
        <f t="shared" si="6"/>
        <v>0</v>
      </c>
    </row>
    <row r="57" spans="1:10" s="31" customFormat="1" ht="45">
      <c r="A57" s="40" t="s">
        <v>115</v>
      </c>
      <c r="B57" s="23" t="s">
        <v>38</v>
      </c>
      <c r="C57" s="23" t="s">
        <v>113</v>
      </c>
      <c r="D57" s="25" t="s">
        <v>114</v>
      </c>
      <c r="E57" s="26" t="s">
        <v>987</v>
      </c>
      <c r="F57" s="27">
        <v>1</v>
      </c>
      <c r="G57" s="21"/>
      <c r="H57" s="100">
        <f t="shared" si="0"/>
        <v>0.22</v>
      </c>
      <c r="I57" s="28">
        <f t="shared" si="5"/>
        <v>0</v>
      </c>
      <c r="J57" s="30">
        <f t="shared" si="6"/>
        <v>0</v>
      </c>
    </row>
    <row r="58" spans="1:10" s="31" customFormat="1" ht="15">
      <c r="A58" s="40" t="s">
        <v>1410</v>
      </c>
      <c r="B58" s="23" t="s">
        <v>118</v>
      </c>
      <c r="C58" s="23" t="s">
        <v>116</v>
      </c>
      <c r="D58" s="25" t="s">
        <v>117</v>
      </c>
      <c r="E58" s="26" t="s">
        <v>0</v>
      </c>
      <c r="F58" s="27">
        <v>1</v>
      </c>
      <c r="G58" s="21"/>
      <c r="H58" s="100">
        <f t="shared" si="0"/>
        <v>0.22</v>
      </c>
      <c r="I58" s="28">
        <f t="shared" si="5"/>
        <v>0</v>
      </c>
      <c r="J58" s="30">
        <f t="shared" si="6"/>
        <v>0</v>
      </c>
    </row>
    <row r="59" spans="1:10" ht="15">
      <c r="A59" s="39" t="s">
        <v>119</v>
      </c>
      <c r="B59" s="4"/>
      <c r="C59" s="5"/>
      <c r="D59" s="6" t="s">
        <v>120</v>
      </c>
      <c r="E59" s="17"/>
      <c r="F59" s="19"/>
      <c r="G59" s="7"/>
      <c r="H59" s="101"/>
      <c r="I59" s="19"/>
      <c r="J59" s="20">
        <f>SUM(J60:J74)</f>
        <v>0</v>
      </c>
    </row>
    <row r="60" spans="1:10" s="31" customFormat="1" ht="15">
      <c r="A60" s="40" t="s">
        <v>121</v>
      </c>
      <c r="B60" s="23" t="s">
        <v>8</v>
      </c>
      <c r="C60" s="23" t="s">
        <v>122</v>
      </c>
      <c r="D60" s="25" t="s">
        <v>123</v>
      </c>
      <c r="E60" s="26" t="s">
        <v>1441</v>
      </c>
      <c r="F60" s="27">
        <v>7.29</v>
      </c>
      <c r="G60" s="21"/>
      <c r="H60" s="100">
        <f t="shared" si="0"/>
        <v>0.22</v>
      </c>
      <c r="I60" s="28">
        <f>ROUND(((1+H60)*G60),2)</f>
        <v>0</v>
      </c>
      <c r="J60" s="30">
        <f>ROUND(I60*F60,2)</f>
        <v>0</v>
      </c>
    </row>
    <row r="61" spans="1:10" s="31" customFormat="1" ht="15">
      <c r="A61" s="40" t="s">
        <v>124</v>
      </c>
      <c r="B61" s="23" t="s">
        <v>38</v>
      </c>
      <c r="C61" s="23" t="s">
        <v>125</v>
      </c>
      <c r="D61" s="25" t="s">
        <v>126</v>
      </c>
      <c r="E61" s="26" t="s">
        <v>987</v>
      </c>
      <c r="F61" s="27">
        <v>145.8</v>
      </c>
      <c r="G61" s="21"/>
      <c r="H61" s="100">
        <f t="shared" si="0"/>
        <v>0.22</v>
      </c>
      <c r="I61" s="28">
        <f aca="true" t="shared" si="7" ref="I61:I74">ROUND(((1+H61)*G61),2)</f>
        <v>0</v>
      </c>
      <c r="J61" s="30">
        <f aca="true" t="shared" si="8" ref="J61:J74">ROUND(I61*F61,2)</f>
        <v>0</v>
      </c>
    </row>
    <row r="62" spans="1:10" s="31" customFormat="1" ht="30">
      <c r="A62" s="40" t="s">
        <v>259</v>
      </c>
      <c r="B62" s="23" t="s">
        <v>8</v>
      </c>
      <c r="C62" s="23" t="s">
        <v>257</v>
      </c>
      <c r="D62" s="25" t="s">
        <v>33</v>
      </c>
      <c r="E62" s="26" t="s">
        <v>1441</v>
      </c>
      <c r="F62" s="27">
        <v>7.29</v>
      </c>
      <c r="G62" s="21"/>
      <c r="H62" s="100">
        <f t="shared" si="0"/>
        <v>0.22</v>
      </c>
      <c r="I62" s="28">
        <f t="shared" si="7"/>
        <v>0</v>
      </c>
      <c r="J62" s="30">
        <f t="shared" si="8"/>
        <v>0</v>
      </c>
    </row>
    <row r="63" spans="1:10" s="31" customFormat="1" ht="30">
      <c r="A63" s="40" t="s">
        <v>296</v>
      </c>
      <c r="B63" s="23" t="s">
        <v>38</v>
      </c>
      <c r="C63" s="23" t="s">
        <v>43</v>
      </c>
      <c r="D63" s="25" t="s">
        <v>44</v>
      </c>
      <c r="E63" s="26" t="s">
        <v>1442</v>
      </c>
      <c r="F63" s="27">
        <v>138.51</v>
      </c>
      <c r="G63" s="21"/>
      <c r="H63" s="100">
        <f t="shared" si="0"/>
        <v>0.22</v>
      </c>
      <c r="I63" s="28">
        <f t="shared" si="7"/>
        <v>0</v>
      </c>
      <c r="J63" s="30">
        <f t="shared" si="8"/>
        <v>0</v>
      </c>
    </row>
    <row r="64" spans="1:10" s="31" customFormat="1" ht="15">
      <c r="A64" s="40" t="s">
        <v>127</v>
      </c>
      <c r="B64" s="23" t="s">
        <v>10</v>
      </c>
      <c r="C64" s="23" t="s">
        <v>35</v>
      </c>
      <c r="D64" s="25" t="s">
        <v>36</v>
      </c>
      <c r="E64" s="26" t="s">
        <v>37</v>
      </c>
      <c r="F64" s="27">
        <v>13.12</v>
      </c>
      <c r="G64" s="21"/>
      <c r="H64" s="100">
        <f t="shared" si="0"/>
        <v>0.22</v>
      </c>
      <c r="I64" s="28">
        <f t="shared" si="7"/>
        <v>0</v>
      </c>
      <c r="J64" s="30">
        <f t="shared" si="8"/>
        <v>0</v>
      </c>
    </row>
    <row r="65" spans="1:10" s="31" customFormat="1" ht="15">
      <c r="A65" s="40" t="s">
        <v>128</v>
      </c>
      <c r="B65" s="23" t="s">
        <v>10</v>
      </c>
      <c r="C65" s="23" t="s">
        <v>63</v>
      </c>
      <c r="D65" s="25" t="s">
        <v>64</v>
      </c>
      <c r="E65" s="26" t="s">
        <v>987</v>
      </c>
      <c r="F65" s="27">
        <v>12</v>
      </c>
      <c r="G65" s="21"/>
      <c r="H65" s="100">
        <f t="shared" si="0"/>
        <v>0.22</v>
      </c>
      <c r="I65" s="28">
        <f t="shared" si="7"/>
        <v>0</v>
      </c>
      <c r="J65" s="30">
        <f t="shared" si="8"/>
        <v>0</v>
      </c>
    </row>
    <row r="66" spans="1:10" s="31" customFormat="1" ht="15">
      <c r="A66" s="40" t="s">
        <v>129</v>
      </c>
      <c r="B66" s="23" t="s">
        <v>8</v>
      </c>
      <c r="C66" s="23" t="s">
        <v>76</v>
      </c>
      <c r="D66" s="25" t="s">
        <v>77</v>
      </c>
      <c r="E66" s="26" t="s">
        <v>987</v>
      </c>
      <c r="F66" s="27">
        <v>6</v>
      </c>
      <c r="G66" s="21"/>
      <c r="H66" s="100">
        <f t="shared" si="0"/>
        <v>0.22</v>
      </c>
      <c r="I66" s="28">
        <f t="shared" si="7"/>
        <v>0</v>
      </c>
      <c r="J66" s="30">
        <f t="shared" si="8"/>
        <v>0</v>
      </c>
    </row>
    <row r="67" spans="1:10" s="31" customFormat="1" ht="15">
      <c r="A67" s="40" t="s">
        <v>130</v>
      </c>
      <c r="B67" s="23" t="s">
        <v>8</v>
      </c>
      <c r="C67" s="23" t="s">
        <v>79</v>
      </c>
      <c r="D67" s="25" t="s">
        <v>80</v>
      </c>
      <c r="E67" s="26" t="s">
        <v>987</v>
      </c>
      <c r="F67" s="27">
        <v>6</v>
      </c>
      <c r="G67" s="21"/>
      <c r="H67" s="100">
        <f t="shared" si="0"/>
        <v>0.22</v>
      </c>
      <c r="I67" s="28">
        <f t="shared" si="7"/>
        <v>0</v>
      </c>
      <c r="J67" s="30">
        <f t="shared" si="8"/>
        <v>0</v>
      </c>
    </row>
    <row r="68" spans="1:10" s="31" customFormat="1" ht="30">
      <c r="A68" s="40" t="s">
        <v>131</v>
      </c>
      <c r="B68" s="23" t="s">
        <v>8</v>
      </c>
      <c r="C68" s="23" t="s">
        <v>52</v>
      </c>
      <c r="D68" s="25" t="s">
        <v>53</v>
      </c>
      <c r="E68" s="26" t="s">
        <v>987</v>
      </c>
      <c r="F68" s="27">
        <v>6</v>
      </c>
      <c r="G68" s="21"/>
      <c r="H68" s="100">
        <f t="shared" si="0"/>
        <v>0.22</v>
      </c>
      <c r="I68" s="28">
        <f t="shared" si="7"/>
        <v>0</v>
      </c>
      <c r="J68" s="30">
        <f t="shared" si="8"/>
        <v>0</v>
      </c>
    </row>
    <row r="69" spans="1:10" s="31" customFormat="1" ht="15">
      <c r="A69" s="40" t="s">
        <v>132</v>
      </c>
      <c r="B69" s="23" t="s">
        <v>10</v>
      </c>
      <c r="C69" s="23" t="s">
        <v>49</v>
      </c>
      <c r="D69" s="25" t="s">
        <v>50</v>
      </c>
      <c r="E69" s="26" t="s">
        <v>1441</v>
      </c>
      <c r="F69" s="27">
        <v>7.29</v>
      </c>
      <c r="G69" s="21"/>
      <c r="H69" s="100">
        <f t="shared" si="0"/>
        <v>0.22</v>
      </c>
      <c r="I69" s="28">
        <f t="shared" si="7"/>
        <v>0</v>
      </c>
      <c r="J69" s="30">
        <f t="shared" si="8"/>
        <v>0</v>
      </c>
    </row>
    <row r="70" spans="1:10" s="31" customFormat="1" ht="30">
      <c r="A70" s="40" t="s">
        <v>133</v>
      </c>
      <c r="B70" s="23" t="s">
        <v>38</v>
      </c>
      <c r="C70" s="23" t="s">
        <v>73</v>
      </c>
      <c r="D70" s="25" t="s">
        <v>74</v>
      </c>
      <c r="E70" s="26" t="s">
        <v>987</v>
      </c>
      <c r="F70" s="27">
        <v>145.8</v>
      </c>
      <c r="G70" s="21"/>
      <c r="H70" s="100">
        <f t="shared" si="0"/>
        <v>0.22</v>
      </c>
      <c r="I70" s="28">
        <f t="shared" si="7"/>
        <v>0</v>
      </c>
      <c r="J70" s="30">
        <f t="shared" si="8"/>
        <v>0</v>
      </c>
    </row>
    <row r="71" spans="1:10" s="31" customFormat="1" ht="15">
      <c r="A71" s="40" t="s">
        <v>136</v>
      </c>
      <c r="B71" s="23" t="s">
        <v>8</v>
      </c>
      <c r="C71" s="23" t="s">
        <v>134</v>
      </c>
      <c r="D71" s="25" t="s">
        <v>135</v>
      </c>
      <c r="E71" s="26" t="s">
        <v>987</v>
      </c>
      <c r="F71" s="27">
        <v>8.19</v>
      </c>
      <c r="G71" s="21"/>
      <c r="H71" s="100">
        <f t="shared" si="0"/>
        <v>0.22</v>
      </c>
      <c r="I71" s="28">
        <f t="shared" si="7"/>
        <v>0</v>
      </c>
      <c r="J71" s="30">
        <f t="shared" si="8"/>
        <v>0</v>
      </c>
    </row>
    <row r="72" spans="1:10" s="31" customFormat="1" ht="30">
      <c r="A72" s="40" t="s">
        <v>139</v>
      </c>
      <c r="B72" s="23" t="s">
        <v>10</v>
      </c>
      <c r="C72" s="23" t="s">
        <v>137</v>
      </c>
      <c r="D72" s="25" t="s">
        <v>138</v>
      </c>
      <c r="E72" s="26" t="s">
        <v>987</v>
      </c>
      <c r="F72" s="27">
        <v>8.19</v>
      </c>
      <c r="G72" s="21"/>
      <c r="H72" s="100">
        <f t="shared" si="0"/>
        <v>0.22</v>
      </c>
      <c r="I72" s="28">
        <f t="shared" si="7"/>
        <v>0</v>
      </c>
      <c r="J72" s="30">
        <f t="shared" si="8"/>
        <v>0</v>
      </c>
    </row>
    <row r="73" spans="1:10" s="31" customFormat="1" ht="30">
      <c r="A73" s="40" t="s">
        <v>140</v>
      </c>
      <c r="B73" s="23" t="s">
        <v>8</v>
      </c>
      <c r="C73" s="23" t="s">
        <v>101</v>
      </c>
      <c r="D73" s="25" t="s">
        <v>102</v>
      </c>
      <c r="E73" s="26" t="s">
        <v>1443</v>
      </c>
      <c r="F73" s="27">
        <v>62.67</v>
      </c>
      <c r="G73" s="21"/>
      <c r="H73" s="100">
        <f t="shared" si="0"/>
        <v>0.22</v>
      </c>
      <c r="I73" s="28">
        <f t="shared" si="7"/>
        <v>0</v>
      </c>
      <c r="J73" s="30">
        <f t="shared" si="8"/>
        <v>0</v>
      </c>
    </row>
    <row r="74" spans="1:10" s="31" customFormat="1" ht="15">
      <c r="A74" s="40" t="s">
        <v>1411</v>
      </c>
      <c r="B74" s="23" t="s">
        <v>8</v>
      </c>
      <c r="C74" s="23" t="s">
        <v>141</v>
      </c>
      <c r="D74" s="25" t="s">
        <v>142</v>
      </c>
      <c r="E74" s="26" t="s">
        <v>987</v>
      </c>
      <c r="F74" s="27">
        <v>42.11</v>
      </c>
      <c r="G74" s="21"/>
      <c r="H74" s="100">
        <f t="shared" si="0"/>
        <v>0.22</v>
      </c>
      <c r="I74" s="28">
        <f t="shared" si="7"/>
        <v>0</v>
      </c>
      <c r="J74" s="30">
        <f t="shared" si="8"/>
        <v>0</v>
      </c>
    </row>
    <row r="75" spans="1:10" ht="15">
      <c r="A75" s="39" t="s">
        <v>143</v>
      </c>
      <c r="B75" s="4"/>
      <c r="C75" s="5"/>
      <c r="D75" s="6" t="s">
        <v>144</v>
      </c>
      <c r="E75" s="17"/>
      <c r="F75" s="19"/>
      <c r="G75" s="7"/>
      <c r="H75" s="101"/>
      <c r="I75" s="19"/>
      <c r="J75" s="20">
        <f>SUM(J76:J86)</f>
        <v>0</v>
      </c>
    </row>
    <row r="76" spans="1:10" s="31" customFormat="1" ht="30">
      <c r="A76" s="40" t="s">
        <v>222</v>
      </c>
      <c r="B76" s="23" t="s">
        <v>38</v>
      </c>
      <c r="C76" s="23" t="s">
        <v>1444</v>
      </c>
      <c r="D76" s="25" t="s">
        <v>220</v>
      </c>
      <c r="E76" s="26" t="s">
        <v>1441</v>
      </c>
      <c r="F76" s="27">
        <v>4.5</v>
      </c>
      <c r="G76" s="21"/>
      <c r="H76" s="100">
        <f t="shared" si="0"/>
        <v>0.22</v>
      </c>
      <c r="I76" s="28">
        <f aca="true" t="shared" si="9" ref="I76:I86">ROUND(((1+H76)*G76),2)</f>
        <v>0</v>
      </c>
      <c r="J76" s="30">
        <f aca="true" t="shared" si="10" ref="J76:J86">ROUND(I76*F76,2)</f>
        <v>0</v>
      </c>
    </row>
    <row r="77" spans="1:10" s="31" customFormat="1" ht="30">
      <c r="A77" s="40" t="s">
        <v>145</v>
      </c>
      <c r="B77" s="23" t="s">
        <v>8</v>
      </c>
      <c r="C77" s="23" t="s">
        <v>146</v>
      </c>
      <c r="D77" s="25" t="s">
        <v>147</v>
      </c>
      <c r="E77" s="26" t="s">
        <v>987</v>
      </c>
      <c r="F77" s="27">
        <v>1</v>
      </c>
      <c r="G77" s="21"/>
      <c r="H77" s="100">
        <f t="shared" si="0"/>
        <v>0.22</v>
      </c>
      <c r="I77" s="28">
        <f t="shared" si="9"/>
        <v>0</v>
      </c>
      <c r="J77" s="30">
        <f t="shared" si="10"/>
        <v>0</v>
      </c>
    </row>
    <row r="78" spans="1:10" s="31" customFormat="1" ht="30">
      <c r="A78" s="40" t="s">
        <v>148</v>
      </c>
      <c r="B78" s="23" t="s">
        <v>8</v>
      </c>
      <c r="C78" s="23" t="s">
        <v>151</v>
      </c>
      <c r="D78" s="25" t="s">
        <v>152</v>
      </c>
      <c r="E78" s="26" t="s">
        <v>987</v>
      </c>
      <c r="F78" s="27">
        <v>1</v>
      </c>
      <c r="G78" s="21"/>
      <c r="H78" s="100">
        <f t="shared" si="0"/>
        <v>0.22</v>
      </c>
      <c r="I78" s="28">
        <f t="shared" si="9"/>
        <v>0</v>
      </c>
      <c r="J78" s="30">
        <f t="shared" si="10"/>
        <v>0</v>
      </c>
    </row>
    <row r="79" spans="1:10" s="31" customFormat="1" ht="15">
      <c r="A79" s="40" t="s">
        <v>150</v>
      </c>
      <c r="B79" s="23" t="s">
        <v>8</v>
      </c>
      <c r="C79" s="23" t="s">
        <v>154</v>
      </c>
      <c r="D79" s="25" t="s">
        <v>155</v>
      </c>
      <c r="E79" s="26" t="s">
        <v>987</v>
      </c>
      <c r="F79" s="27">
        <v>0.6</v>
      </c>
      <c r="G79" s="21"/>
      <c r="H79" s="100">
        <f t="shared" si="0"/>
        <v>0.22</v>
      </c>
      <c r="I79" s="28">
        <f t="shared" si="9"/>
        <v>0</v>
      </c>
      <c r="J79" s="30">
        <f t="shared" si="10"/>
        <v>0</v>
      </c>
    </row>
    <row r="80" spans="1:10" s="31" customFormat="1" ht="15">
      <c r="A80" s="40" t="s">
        <v>153</v>
      </c>
      <c r="B80" s="23" t="s">
        <v>8</v>
      </c>
      <c r="C80" s="23" t="s">
        <v>104</v>
      </c>
      <c r="D80" s="25" t="s">
        <v>105</v>
      </c>
      <c r="E80" s="26" t="s">
        <v>987</v>
      </c>
      <c r="F80" s="27">
        <v>0.6</v>
      </c>
      <c r="G80" s="21"/>
      <c r="H80" s="100">
        <f aca="true" t="shared" si="11" ref="H80:H86">$I$9</f>
        <v>0.22</v>
      </c>
      <c r="I80" s="28">
        <f t="shared" si="9"/>
        <v>0</v>
      </c>
      <c r="J80" s="30">
        <f t="shared" si="10"/>
        <v>0</v>
      </c>
    </row>
    <row r="81" spans="1:10" s="31" customFormat="1" ht="45">
      <c r="A81" s="40" t="s">
        <v>156</v>
      </c>
      <c r="B81" s="23" t="s">
        <v>38</v>
      </c>
      <c r="C81" s="23" t="s">
        <v>158</v>
      </c>
      <c r="D81" s="25" t="s">
        <v>159</v>
      </c>
      <c r="E81" s="26" t="s">
        <v>987</v>
      </c>
      <c r="F81" s="27">
        <v>2.4</v>
      </c>
      <c r="G81" s="21"/>
      <c r="H81" s="100">
        <f t="shared" si="11"/>
        <v>0.22</v>
      </c>
      <c r="I81" s="28">
        <f t="shared" si="9"/>
        <v>0</v>
      </c>
      <c r="J81" s="30">
        <f t="shared" si="10"/>
        <v>0</v>
      </c>
    </row>
    <row r="82" spans="1:10" s="31" customFormat="1" ht="15">
      <c r="A82" s="40" t="s">
        <v>157</v>
      </c>
      <c r="B82" s="23" t="s">
        <v>149</v>
      </c>
      <c r="C82" s="23" t="s">
        <v>161</v>
      </c>
      <c r="D82" s="25" t="s">
        <v>162</v>
      </c>
      <c r="E82" s="26" t="s">
        <v>672</v>
      </c>
      <c r="F82" s="27">
        <v>6</v>
      </c>
      <c r="G82" s="21"/>
      <c r="H82" s="100">
        <f t="shared" si="11"/>
        <v>0.22</v>
      </c>
      <c r="I82" s="28">
        <f t="shared" si="9"/>
        <v>0</v>
      </c>
      <c r="J82" s="30">
        <f t="shared" si="10"/>
        <v>0</v>
      </c>
    </row>
    <row r="83" spans="1:10" s="31" customFormat="1" ht="15">
      <c r="A83" s="40" t="s">
        <v>160</v>
      </c>
      <c r="B83" s="23" t="s">
        <v>38</v>
      </c>
      <c r="C83" s="23" t="s">
        <v>1447</v>
      </c>
      <c r="D83" s="25" t="s">
        <v>1448</v>
      </c>
      <c r="E83" s="26" t="s">
        <v>197</v>
      </c>
      <c r="F83" s="27">
        <v>0.5</v>
      </c>
      <c r="G83" s="21"/>
      <c r="H83" s="100">
        <f t="shared" si="11"/>
        <v>0.22</v>
      </c>
      <c r="I83" s="28">
        <f t="shared" si="9"/>
        <v>0</v>
      </c>
      <c r="J83" s="30">
        <f t="shared" si="10"/>
        <v>0</v>
      </c>
    </row>
    <row r="84" spans="1:10" s="31" customFormat="1" ht="15">
      <c r="A84" s="40" t="s">
        <v>163</v>
      </c>
      <c r="B84" s="23" t="s">
        <v>8</v>
      </c>
      <c r="C84" s="23" t="s">
        <v>164</v>
      </c>
      <c r="D84" s="25" t="s">
        <v>165</v>
      </c>
      <c r="E84" s="26" t="s">
        <v>1443</v>
      </c>
      <c r="F84" s="27">
        <v>30</v>
      </c>
      <c r="G84" s="21"/>
      <c r="H84" s="100">
        <f t="shared" si="11"/>
        <v>0.22</v>
      </c>
      <c r="I84" s="28">
        <f t="shared" si="9"/>
        <v>0</v>
      </c>
      <c r="J84" s="30">
        <f t="shared" si="10"/>
        <v>0</v>
      </c>
    </row>
    <row r="85" spans="1:10" s="31" customFormat="1" ht="15">
      <c r="A85" s="40" t="s">
        <v>166</v>
      </c>
      <c r="B85" s="23" t="s">
        <v>8</v>
      </c>
      <c r="C85" s="23" t="s">
        <v>167</v>
      </c>
      <c r="D85" s="25" t="s">
        <v>168</v>
      </c>
      <c r="E85" s="26" t="s">
        <v>1443</v>
      </c>
      <c r="F85" s="27">
        <v>60</v>
      </c>
      <c r="G85" s="21"/>
      <c r="H85" s="100">
        <f t="shared" si="11"/>
        <v>0.22</v>
      </c>
      <c r="I85" s="28">
        <f t="shared" si="9"/>
        <v>0</v>
      </c>
      <c r="J85" s="30">
        <f t="shared" si="10"/>
        <v>0</v>
      </c>
    </row>
    <row r="86" spans="1:10" s="31" customFormat="1" ht="30">
      <c r="A86" s="40" t="s">
        <v>1449</v>
      </c>
      <c r="B86" s="23" t="s">
        <v>10</v>
      </c>
      <c r="C86" s="23" t="s">
        <v>169</v>
      </c>
      <c r="D86" s="25" t="s">
        <v>170</v>
      </c>
      <c r="E86" s="26" t="s">
        <v>987</v>
      </c>
      <c r="F86" s="27">
        <v>20.17</v>
      </c>
      <c r="G86" s="21"/>
      <c r="H86" s="100">
        <f t="shared" si="11"/>
        <v>0.22</v>
      </c>
      <c r="I86" s="28">
        <f t="shared" si="9"/>
        <v>0</v>
      </c>
      <c r="J86" s="30">
        <f t="shared" si="10"/>
        <v>0</v>
      </c>
    </row>
    <row r="87" spans="1:10" ht="15">
      <c r="A87" s="39" t="s">
        <v>171</v>
      </c>
      <c r="B87" s="4"/>
      <c r="C87" s="5"/>
      <c r="D87" s="6" t="s">
        <v>172</v>
      </c>
      <c r="E87" s="17"/>
      <c r="F87" s="19"/>
      <c r="G87" s="7"/>
      <c r="H87" s="101"/>
      <c r="I87" s="19"/>
      <c r="J87" s="20">
        <f>SUM(J88:J91)</f>
        <v>0</v>
      </c>
    </row>
    <row r="88" spans="1:10" s="31" customFormat="1" ht="30">
      <c r="A88" s="40" t="s">
        <v>173</v>
      </c>
      <c r="B88" s="23" t="s">
        <v>8</v>
      </c>
      <c r="C88" s="23" t="s">
        <v>151</v>
      </c>
      <c r="D88" s="25" t="s">
        <v>152</v>
      </c>
      <c r="E88" s="26" t="s">
        <v>987</v>
      </c>
      <c r="F88" s="27">
        <v>60</v>
      </c>
      <c r="G88" s="21"/>
      <c r="H88" s="100">
        <f>$I$9</f>
        <v>0.22</v>
      </c>
      <c r="I88" s="28">
        <f>ROUND(((1+H88)*G88),2)</f>
        <v>0</v>
      </c>
      <c r="J88" s="30">
        <f>ROUND(I88*F88,2)</f>
        <v>0</v>
      </c>
    </row>
    <row r="89" spans="1:10" s="31" customFormat="1" ht="60">
      <c r="A89" s="40" t="s">
        <v>174</v>
      </c>
      <c r="B89" s="23" t="s">
        <v>38</v>
      </c>
      <c r="C89" s="23" t="s">
        <v>175</v>
      </c>
      <c r="D89" s="25" t="s">
        <v>176</v>
      </c>
      <c r="E89" s="26" t="s">
        <v>1446</v>
      </c>
      <c r="F89" s="27">
        <v>175</v>
      </c>
      <c r="G89" s="21"/>
      <c r="H89" s="100">
        <f>$I$9</f>
        <v>0.22</v>
      </c>
      <c r="I89" s="28">
        <f>ROUND(((1+H89)*G89),2)</f>
        <v>0</v>
      </c>
      <c r="J89" s="30">
        <f>ROUND(I89*F89,2)</f>
        <v>0</v>
      </c>
    </row>
    <row r="90" spans="1:10" s="31" customFormat="1" ht="30">
      <c r="A90" s="40" t="s">
        <v>177</v>
      </c>
      <c r="B90" s="23" t="s">
        <v>8</v>
      </c>
      <c r="C90" s="23" t="s">
        <v>178</v>
      </c>
      <c r="D90" s="25" t="s">
        <v>179</v>
      </c>
      <c r="E90" s="26" t="s">
        <v>1443</v>
      </c>
      <c r="F90" s="27">
        <v>4</v>
      </c>
      <c r="G90" s="21"/>
      <c r="H90" s="100">
        <f>$I$9</f>
        <v>0.22</v>
      </c>
      <c r="I90" s="28">
        <f>ROUND(((1+H90)*G90),2)</f>
        <v>0</v>
      </c>
      <c r="J90" s="30">
        <f>ROUND(I90*F90,2)</f>
        <v>0</v>
      </c>
    </row>
    <row r="91" spans="1:10" s="31" customFormat="1" ht="15">
      <c r="A91" s="40" t="s">
        <v>180</v>
      </c>
      <c r="B91" s="23" t="s">
        <v>8</v>
      </c>
      <c r="C91" s="23" t="s">
        <v>181</v>
      </c>
      <c r="D91" s="25" t="s">
        <v>182</v>
      </c>
      <c r="E91" s="26" t="s">
        <v>1443</v>
      </c>
      <c r="F91" s="27">
        <v>15</v>
      </c>
      <c r="G91" s="21"/>
      <c r="H91" s="100">
        <f>$I$9</f>
        <v>0.22</v>
      </c>
      <c r="I91" s="28">
        <f>ROUND(((1+H91)*G91),2)</f>
        <v>0</v>
      </c>
      <c r="J91" s="30">
        <f>ROUND(I91*F91,2)</f>
        <v>0</v>
      </c>
    </row>
    <row r="92" spans="1:10" ht="15">
      <c r="A92" s="39" t="s">
        <v>183</v>
      </c>
      <c r="B92" s="4"/>
      <c r="C92" s="5"/>
      <c r="D92" s="6" t="s">
        <v>184</v>
      </c>
      <c r="E92" s="17"/>
      <c r="F92" s="19"/>
      <c r="G92" s="7"/>
      <c r="H92" s="101"/>
      <c r="I92" s="19"/>
      <c r="J92" s="20">
        <f>SUM(J93:J98)</f>
        <v>0</v>
      </c>
    </row>
    <row r="93" spans="1:10" s="31" customFormat="1" ht="45">
      <c r="A93" s="40" t="s">
        <v>185</v>
      </c>
      <c r="B93" s="23" t="s">
        <v>38</v>
      </c>
      <c r="C93" s="23" t="s">
        <v>186</v>
      </c>
      <c r="D93" s="25" t="s">
        <v>187</v>
      </c>
      <c r="E93" s="26" t="s">
        <v>1443</v>
      </c>
      <c r="F93" s="27">
        <v>32</v>
      </c>
      <c r="G93" s="21"/>
      <c r="H93" s="100">
        <f aca="true" t="shared" si="12" ref="H93:H98">$I$9</f>
        <v>0.22</v>
      </c>
      <c r="I93" s="28">
        <f aca="true" t="shared" si="13" ref="I93:I98">ROUND(((1+H93)*G93),2)</f>
        <v>0</v>
      </c>
      <c r="J93" s="30">
        <f aca="true" t="shared" si="14" ref="J93:J98">ROUND(I93*F93,2)</f>
        <v>0</v>
      </c>
    </row>
    <row r="94" spans="1:10" s="31" customFormat="1" ht="45">
      <c r="A94" s="40" t="s">
        <v>188</v>
      </c>
      <c r="B94" s="23" t="s">
        <v>38</v>
      </c>
      <c r="C94" s="23" t="s">
        <v>189</v>
      </c>
      <c r="D94" s="25" t="s">
        <v>190</v>
      </c>
      <c r="E94" s="26" t="s">
        <v>1443</v>
      </c>
      <c r="F94" s="27">
        <v>16</v>
      </c>
      <c r="G94" s="21"/>
      <c r="H94" s="100">
        <f t="shared" si="12"/>
        <v>0.22</v>
      </c>
      <c r="I94" s="28">
        <f t="shared" si="13"/>
        <v>0</v>
      </c>
      <c r="J94" s="30">
        <f t="shared" si="14"/>
        <v>0</v>
      </c>
    </row>
    <row r="95" spans="1:10" s="31" customFormat="1" ht="15">
      <c r="A95" s="40" t="s">
        <v>191</v>
      </c>
      <c r="B95" s="23" t="s">
        <v>8</v>
      </c>
      <c r="C95" s="23" t="s">
        <v>192</v>
      </c>
      <c r="D95" s="25" t="s">
        <v>193</v>
      </c>
      <c r="E95" s="26" t="s">
        <v>672</v>
      </c>
      <c r="F95" s="27">
        <v>1</v>
      </c>
      <c r="G95" s="21"/>
      <c r="H95" s="100">
        <f t="shared" si="12"/>
        <v>0.22</v>
      </c>
      <c r="I95" s="28">
        <f t="shared" si="13"/>
        <v>0</v>
      </c>
      <c r="J95" s="30">
        <f t="shared" si="14"/>
        <v>0</v>
      </c>
    </row>
    <row r="96" spans="1:10" s="31" customFormat="1" ht="15">
      <c r="A96" s="40" t="s">
        <v>194</v>
      </c>
      <c r="B96" s="23" t="s">
        <v>8</v>
      </c>
      <c r="C96" s="23" t="s">
        <v>195</v>
      </c>
      <c r="D96" s="25" t="s">
        <v>196</v>
      </c>
      <c r="E96" s="26" t="s">
        <v>987</v>
      </c>
      <c r="F96" s="27">
        <v>4</v>
      </c>
      <c r="G96" s="21"/>
      <c r="H96" s="100">
        <f t="shared" si="12"/>
        <v>0.22</v>
      </c>
      <c r="I96" s="28">
        <f t="shared" si="13"/>
        <v>0</v>
      </c>
      <c r="J96" s="30">
        <f t="shared" si="14"/>
        <v>0</v>
      </c>
    </row>
    <row r="97" spans="1:10" s="31" customFormat="1" ht="15">
      <c r="A97" s="40" t="s">
        <v>198</v>
      </c>
      <c r="B97" s="23" t="s">
        <v>8</v>
      </c>
      <c r="C97" s="23" t="s">
        <v>199</v>
      </c>
      <c r="D97" s="25" t="s">
        <v>200</v>
      </c>
      <c r="E97" s="26" t="s">
        <v>201</v>
      </c>
      <c r="F97" s="27">
        <v>3</v>
      </c>
      <c r="G97" s="21"/>
      <c r="H97" s="100">
        <f t="shared" si="12"/>
        <v>0.22</v>
      </c>
      <c r="I97" s="28">
        <f t="shared" si="13"/>
        <v>0</v>
      </c>
      <c r="J97" s="30">
        <f t="shared" si="14"/>
        <v>0</v>
      </c>
    </row>
    <row r="98" spans="1:10" s="31" customFormat="1" ht="45">
      <c r="A98" s="40" t="s">
        <v>202</v>
      </c>
      <c r="B98" s="23" t="s">
        <v>38</v>
      </c>
      <c r="C98" s="23" t="s">
        <v>113</v>
      </c>
      <c r="D98" s="25" t="s">
        <v>114</v>
      </c>
      <c r="E98" s="26" t="s">
        <v>987</v>
      </c>
      <c r="F98" s="27">
        <v>2</v>
      </c>
      <c r="G98" s="21"/>
      <c r="H98" s="100">
        <f t="shared" si="12"/>
        <v>0.22</v>
      </c>
      <c r="I98" s="28">
        <f t="shared" si="13"/>
        <v>0</v>
      </c>
      <c r="J98" s="30">
        <f t="shared" si="14"/>
        <v>0</v>
      </c>
    </row>
    <row r="99" spans="1:10" ht="15">
      <c r="A99" s="39" t="s">
        <v>203</v>
      </c>
      <c r="B99" s="4"/>
      <c r="C99" s="5"/>
      <c r="D99" s="6" t="s">
        <v>204</v>
      </c>
      <c r="E99" s="17"/>
      <c r="F99" s="19"/>
      <c r="G99" s="7"/>
      <c r="H99" s="101"/>
      <c r="I99" s="19"/>
      <c r="J99" s="20">
        <f>SUM(J100:J104)</f>
        <v>0</v>
      </c>
    </row>
    <row r="100" spans="1:10" s="31" customFormat="1" ht="15">
      <c r="A100" s="40" t="s">
        <v>205</v>
      </c>
      <c r="B100" s="23" t="s">
        <v>10</v>
      </c>
      <c r="C100" s="23" t="s">
        <v>206</v>
      </c>
      <c r="D100" s="25" t="s">
        <v>207</v>
      </c>
      <c r="E100" s="26" t="s">
        <v>1443</v>
      </c>
      <c r="F100" s="27">
        <v>86</v>
      </c>
      <c r="G100" s="21"/>
      <c r="H100" s="100">
        <f>$I$9</f>
        <v>0.22</v>
      </c>
      <c r="I100" s="28">
        <f>ROUND(((1+H100)*G100),2)</f>
        <v>0</v>
      </c>
      <c r="J100" s="30">
        <f>ROUND(I100*F100,2)</f>
        <v>0</v>
      </c>
    </row>
    <row r="101" spans="1:10" s="31" customFormat="1" ht="45">
      <c r="A101" s="40" t="s">
        <v>208</v>
      </c>
      <c r="B101" s="23" t="s">
        <v>38</v>
      </c>
      <c r="C101" s="23" t="s">
        <v>209</v>
      </c>
      <c r="D101" s="25" t="s">
        <v>210</v>
      </c>
      <c r="E101" s="26" t="s">
        <v>1443</v>
      </c>
      <c r="F101" s="27">
        <v>258</v>
      </c>
      <c r="G101" s="21"/>
      <c r="H101" s="100">
        <f>$I$9</f>
        <v>0.22</v>
      </c>
      <c r="I101" s="28">
        <f>ROUND(((1+H101)*G101),2)</f>
        <v>0</v>
      </c>
      <c r="J101" s="30">
        <f>ROUND(I101*F101,2)</f>
        <v>0</v>
      </c>
    </row>
    <row r="102" spans="1:10" s="31" customFormat="1" ht="45">
      <c r="A102" s="40" t="s">
        <v>211</v>
      </c>
      <c r="B102" s="23" t="s">
        <v>38</v>
      </c>
      <c r="C102" s="23" t="s">
        <v>212</v>
      </c>
      <c r="D102" s="25" t="s">
        <v>213</v>
      </c>
      <c r="E102" s="26" t="s">
        <v>672</v>
      </c>
      <c r="F102" s="27">
        <v>5</v>
      </c>
      <c r="G102" s="21"/>
      <c r="H102" s="100">
        <f>$I$9</f>
        <v>0.22</v>
      </c>
      <c r="I102" s="28">
        <f>ROUND(((1+H102)*G102),2)</f>
        <v>0</v>
      </c>
      <c r="J102" s="30">
        <f>ROUND(I102*F102,2)</f>
        <v>0</v>
      </c>
    </row>
    <row r="103" spans="1:10" s="31" customFormat="1" ht="15">
      <c r="A103" s="40" t="s">
        <v>214</v>
      </c>
      <c r="B103" s="23" t="s">
        <v>8</v>
      </c>
      <c r="C103" s="23" t="s">
        <v>215</v>
      </c>
      <c r="D103" s="25" t="s">
        <v>216</v>
      </c>
      <c r="E103" s="26" t="s">
        <v>672</v>
      </c>
      <c r="F103" s="27">
        <v>1</v>
      </c>
      <c r="G103" s="21"/>
      <c r="H103" s="100">
        <f>$I$9</f>
        <v>0.22</v>
      </c>
      <c r="I103" s="28">
        <f>ROUND(((1+H103)*G103),2)</f>
        <v>0</v>
      </c>
      <c r="J103" s="30">
        <f>ROUND(I103*F103,2)</f>
        <v>0</v>
      </c>
    </row>
    <row r="104" spans="1:10" s="31" customFormat="1" ht="30">
      <c r="A104" s="40" t="s">
        <v>217</v>
      </c>
      <c r="B104" s="23" t="s">
        <v>38</v>
      </c>
      <c r="C104" s="23" t="s">
        <v>218</v>
      </c>
      <c r="D104" s="25" t="s">
        <v>219</v>
      </c>
      <c r="E104" s="26" t="s">
        <v>672</v>
      </c>
      <c r="F104" s="27">
        <v>1</v>
      </c>
      <c r="G104" s="21"/>
      <c r="H104" s="100">
        <f>$I$9</f>
        <v>0.22</v>
      </c>
      <c r="I104" s="28">
        <f>ROUND(((1+H104)*G104),2)</f>
        <v>0</v>
      </c>
      <c r="J104" s="30">
        <f>ROUND(I104*F104,2)</f>
        <v>0</v>
      </c>
    </row>
    <row r="105" spans="1:10" ht="15">
      <c r="A105" s="39" t="s">
        <v>1450</v>
      </c>
      <c r="B105" s="4"/>
      <c r="C105" s="5"/>
      <c r="D105" s="6" t="s">
        <v>224</v>
      </c>
      <c r="E105" s="17"/>
      <c r="F105" s="19"/>
      <c r="G105" s="7"/>
      <c r="H105" s="101"/>
      <c r="I105" s="19"/>
      <c r="J105" s="20">
        <f>SUM(J106:J132)</f>
        <v>0</v>
      </c>
    </row>
    <row r="106" spans="1:10" s="31" customFormat="1" ht="30">
      <c r="A106" s="40" t="s">
        <v>223</v>
      </c>
      <c r="B106" s="23" t="s">
        <v>38</v>
      </c>
      <c r="C106" s="23" t="s">
        <v>1444</v>
      </c>
      <c r="D106" s="25" t="s">
        <v>220</v>
      </c>
      <c r="E106" s="26" t="s">
        <v>1441</v>
      </c>
      <c r="F106" s="27">
        <v>1.97</v>
      </c>
      <c r="G106" s="21"/>
      <c r="H106" s="100">
        <f aca="true" t="shared" si="15" ref="H106:H132">$I$9</f>
        <v>0.22</v>
      </c>
      <c r="I106" s="28">
        <f aca="true" t="shared" si="16" ref="I106:I132">ROUND(((1+H106)*G106),2)</f>
        <v>0</v>
      </c>
      <c r="J106" s="30">
        <f aca="true" t="shared" si="17" ref="J106:J132">ROUND(I106*F106,2)</f>
        <v>0</v>
      </c>
    </row>
    <row r="107" spans="1:10" s="31" customFormat="1" ht="30">
      <c r="A107" s="40" t="s">
        <v>260</v>
      </c>
      <c r="B107" s="23" t="s">
        <v>8</v>
      </c>
      <c r="C107" s="23" t="s">
        <v>257</v>
      </c>
      <c r="D107" s="25" t="s">
        <v>33</v>
      </c>
      <c r="E107" s="26" t="s">
        <v>1441</v>
      </c>
      <c r="F107" s="27">
        <v>1.97</v>
      </c>
      <c r="G107" s="21"/>
      <c r="H107" s="100">
        <f t="shared" si="15"/>
        <v>0.22</v>
      </c>
      <c r="I107" s="28">
        <f t="shared" si="16"/>
        <v>0</v>
      </c>
      <c r="J107" s="30">
        <f t="shared" si="17"/>
        <v>0</v>
      </c>
    </row>
    <row r="108" spans="1:10" s="31" customFormat="1" ht="15">
      <c r="A108" s="40" t="s">
        <v>278</v>
      </c>
      <c r="B108" s="23" t="s">
        <v>10</v>
      </c>
      <c r="C108" s="23" t="s">
        <v>35</v>
      </c>
      <c r="D108" s="25" t="s">
        <v>36</v>
      </c>
      <c r="E108" s="26" t="s">
        <v>37</v>
      </c>
      <c r="F108" s="27">
        <v>3.55</v>
      </c>
      <c r="G108" s="21"/>
      <c r="H108" s="100">
        <f t="shared" si="15"/>
        <v>0.22</v>
      </c>
      <c r="I108" s="28">
        <f t="shared" si="16"/>
        <v>0</v>
      </c>
      <c r="J108" s="30">
        <f t="shared" si="17"/>
        <v>0</v>
      </c>
    </row>
    <row r="109" spans="1:10" s="31" customFormat="1" ht="30">
      <c r="A109" s="40" t="s">
        <v>297</v>
      </c>
      <c r="B109" s="23" t="s">
        <v>38</v>
      </c>
      <c r="C109" s="23" t="s">
        <v>43</v>
      </c>
      <c r="D109" s="25" t="s">
        <v>44</v>
      </c>
      <c r="E109" s="26" t="s">
        <v>1442</v>
      </c>
      <c r="F109" s="27">
        <v>37.45</v>
      </c>
      <c r="G109" s="21"/>
      <c r="H109" s="100">
        <f t="shared" si="15"/>
        <v>0.22</v>
      </c>
      <c r="I109" s="28">
        <f t="shared" si="16"/>
        <v>0</v>
      </c>
      <c r="J109" s="30">
        <f t="shared" si="17"/>
        <v>0</v>
      </c>
    </row>
    <row r="110" spans="1:10" s="31" customFormat="1" ht="15">
      <c r="A110" s="40" t="s">
        <v>314</v>
      </c>
      <c r="B110" s="23" t="s">
        <v>10</v>
      </c>
      <c r="C110" s="23" t="s">
        <v>63</v>
      </c>
      <c r="D110" s="25" t="s">
        <v>64</v>
      </c>
      <c r="E110" s="26" t="s">
        <v>987</v>
      </c>
      <c r="F110" s="27">
        <v>32.62</v>
      </c>
      <c r="G110" s="21"/>
      <c r="H110" s="100">
        <f t="shared" si="15"/>
        <v>0.22</v>
      </c>
      <c r="I110" s="28">
        <f t="shared" si="16"/>
        <v>0</v>
      </c>
      <c r="J110" s="30">
        <f t="shared" si="17"/>
        <v>0</v>
      </c>
    </row>
    <row r="111" spans="1:10" s="31" customFormat="1" ht="15">
      <c r="A111" s="40" t="s">
        <v>328</v>
      </c>
      <c r="B111" s="23" t="s">
        <v>8</v>
      </c>
      <c r="C111" s="23" t="s">
        <v>76</v>
      </c>
      <c r="D111" s="25" t="s">
        <v>77</v>
      </c>
      <c r="E111" s="26" t="s">
        <v>987</v>
      </c>
      <c r="F111" s="27">
        <v>65.24</v>
      </c>
      <c r="G111" s="21"/>
      <c r="H111" s="100">
        <f t="shared" si="15"/>
        <v>0.22</v>
      </c>
      <c r="I111" s="28">
        <f t="shared" si="16"/>
        <v>0</v>
      </c>
      <c r="J111" s="30">
        <f t="shared" si="17"/>
        <v>0</v>
      </c>
    </row>
    <row r="112" spans="1:10" s="31" customFormat="1" ht="15">
      <c r="A112" s="40" t="s">
        <v>340</v>
      </c>
      <c r="B112" s="23" t="s">
        <v>8</v>
      </c>
      <c r="C112" s="23" t="s">
        <v>79</v>
      </c>
      <c r="D112" s="25" t="s">
        <v>80</v>
      </c>
      <c r="E112" s="26" t="s">
        <v>987</v>
      </c>
      <c r="F112" s="27">
        <v>65.24</v>
      </c>
      <c r="G112" s="21"/>
      <c r="H112" s="100">
        <f t="shared" si="15"/>
        <v>0.22</v>
      </c>
      <c r="I112" s="28">
        <f t="shared" si="16"/>
        <v>0</v>
      </c>
      <c r="J112" s="30">
        <f t="shared" si="17"/>
        <v>0</v>
      </c>
    </row>
    <row r="113" spans="1:10" s="31" customFormat="1" ht="30">
      <c r="A113" s="40" t="s">
        <v>352</v>
      </c>
      <c r="B113" s="23" t="s">
        <v>8</v>
      </c>
      <c r="C113" s="23" t="s">
        <v>52</v>
      </c>
      <c r="D113" s="25" t="s">
        <v>53</v>
      </c>
      <c r="E113" s="26" t="s">
        <v>987</v>
      </c>
      <c r="F113" s="27">
        <v>65.24</v>
      </c>
      <c r="G113" s="21"/>
      <c r="H113" s="100">
        <f t="shared" si="15"/>
        <v>0.22</v>
      </c>
      <c r="I113" s="28">
        <f t="shared" si="16"/>
        <v>0</v>
      </c>
      <c r="J113" s="30">
        <f t="shared" si="17"/>
        <v>0</v>
      </c>
    </row>
    <row r="114" spans="1:10" s="31" customFormat="1" ht="45">
      <c r="A114" s="40" t="s">
        <v>376</v>
      </c>
      <c r="B114" s="23" t="s">
        <v>149</v>
      </c>
      <c r="C114" s="23" t="s">
        <v>374</v>
      </c>
      <c r="D114" s="25" t="s">
        <v>375</v>
      </c>
      <c r="E114" s="26" t="s">
        <v>987</v>
      </c>
      <c r="F114" s="27">
        <v>2.47</v>
      </c>
      <c r="G114" s="21"/>
      <c r="H114" s="100">
        <f t="shared" si="15"/>
        <v>0.22</v>
      </c>
      <c r="I114" s="28">
        <f t="shared" si="16"/>
        <v>0</v>
      </c>
      <c r="J114" s="30">
        <f t="shared" si="17"/>
        <v>0</v>
      </c>
    </row>
    <row r="115" spans="1:10" s="31" customFormat="1" ht="15">
      <c r="A115" s="40" t="s">
        <v>1451</v>
      </c>
      <c r="B115" s="23" t="s">
        <v>38</v>
      </c>
      <c r="C115" s="23" t="s">
        <v>1452</v>
      </c>
      <c r="D115" s="25" t="s">
        <v>1453</v>
      </c>
      <c r="E115" s="26" t="s">
        <v>197</v>
      </c>
      <c r="F115" s="27">
        <v>1</v>
      </c>
      <c r="G115" s="21"/>
      <c r="H115" s="100">
        <f t="shared" si="15"/>
        <v>0.22</v>
      </c>
      <c r="I115" s="28">
        <f t="shared" si="16"/>
        <v>0</v>
      </c>
      <c r="J115" s="30">
        <f t="shared" si="17"/>
        <v>0</v>
      </c>
    </row>
    <row r="116" spans="1:10" s="31" customFormat="1" ht="60">
      <c r="A116" s="40" t="s">
        <v>1454</v>
      </c>
      <c r="B116" s="23" t="s">
        <v>38</v>
      </c>
      <c r="C116" s="23" t="s">
        <v>1455</v>
      </c>
      <c r="D116" s="25" t="s">
        <v>1456</v>
      </c>
      <c r="E116" s="26" t="s">
        <v>672</v>
      </c>
      <c r="F116" s="27">
        <v>2</v>
      </c>
      <c r="G116" s="21"/>
      <c r="H116" s="100">
        <f t="shared" si="15"/>
        <v>0.22</v>
      </c>
      <c r="I116" s="28">
        <f t="shared" si="16"/>
        <v>0</v>
      </c>
      <c r="J116" s="30">
        <f t="shared" si="17"/>
        <v>0</v>
      </c>
    </row>
    <row r="117" spans="1:10" s="31" customFormat="1" ht="30">
      <c r="A117" s="40" t="s">
        <v>406</v>
      </c>
      <c r="B117" s="23" t="s">
        <v>10</v>
      </c>
      <c r="C117" s="23" t="s">
        <v>407</v>
      </c>
      <c r="D117" s="25" t="s">
        <v>408</v>
      </c>
      <c r="E117" s="26" t="s">
        <v>987</v>
      </c>
      <c r="F117" s="27">
        <v>2.4</v>
      </c>
      <c r="G117" s="21"/>
      <c r="H117" s="100">
        <f t="shared" si="15"/>
        <v>0.22</v>
      </c>
      <c r="I117" s="28">
        <f t="shared" si="16"/>
        <v>0</v>
      </c>
      <c r="J117" s="30">
        <f t="shared" si="17"/>
        <v>0</v>
      </c>
    </row>
    <row r="118" spans="1:10" s="31" customFormat="1" ht="15">
      <c r="A118" s="40" t="s">
        <v>411</v>
      </c>
      <c r="B118" s="23" t="s">
        <v>8</v>
      </c>
      <c r="C118" s="23" t="s">
        <v>409</v>
      </c>
      <c r="D118" s="25" t="s">
        <v>410</v>
      </c>
      <c r="E118" s="26" t="s">
        <v>987</v>
      </c>
      <c r="F118" s="27">
        <v>1.5</v>
      </c>
      <c r="G118" s="21"/>
      <c r="H118" s="100">
        <f t="shared" si="15"/>
        <v>0.22</v>
      </c>
      <c r="I118" s="28">
        <f t="shared" si="16"/>
        <v>0</v>
      </c>
      <c r="J118" s="30">
        <f t="shared" si="17"/>
        <v>0</v>
      </c>
    </row>
    <row r="119" spans="1:10" s="31" customFormat="1" ht="15">
      <c r="A119" s="40" t="s">
        <v>419</v>
      </c>
      <c r="B119" s="23" t="s">
        <v>8</v>
      </c>
      <c r="C119" s="23" t="s">
        <v>195</v>
      </c>
      <c r="D119" s="25" t="s">
        <v>196</v>
      </c>
      <c r="E119" s="26" t="s">
        <v>987</v>
      </c>
      <c r="F119" s="27">
        <v>4.5</v>
      </c>
      <c r="G119" s="21"/>
      <c r="H119" s="100">
        <f t="shared" si="15"/>
        <v>0.22</v>
      </c>
      <c r="I119" s="28">
        <f t="shared" si="16"/>
        <v>0</v>
      </c>
      <c r="J119" s="30">
        <f t="shared" si="17"/>
        <v>0</v>
      </c>
    </row>
    <row r="120" spans="1:10" s="31" customFormat="1" ht="30">
      <c r="A120" s="40" t="s">
        <v>429</v>
      </c>
      <c r="B120" s="23" t="s">
        <v>10</v>
      </c>
      <c r="C120" s="23" t="s">
        <v>430</v>
      </c>
      <c r="D120" s="25" t="s">
        <v>431</v>
      </c>
      <c r="E120" s="26" t="s">
        <v>987</v>
      </c>
      <c r="F120" s="27">
        <v>1.8</v>
      </c>
      <c r="G120" s="21"/>
      <c r="H120" s="100">
        <f t="shared" si="15"/>
        <v>0.22</v>
      </c>
      <c r="I120" s="28">
        <f t="shared" si="16"/>
        <v>0</v>
      </c>
      <c r="J120" s="30">
        <f t="shared" si="17"/>
        <v>0</v>
      </c>
    </row>
    <row r="121" spans="1:10" s="31" customFormat="1" ht="15">
      <c r="A121" s="40" t="s">
        <v>486</v>
      </c>
      <c r="B121" s="23" t="s">
        <v>8</v>
      </c>
      <c r="C121" s="23" t="s">
        <v>433</v>
      </c>
      <c r="D121" s="25" t="s">
        <v>434</v>
      </c>
      <c r="E121" s="26" t="s">
        <v>672</v>
      </c>
      <c r="F121" s="27">
        <v>2</v>
      </c>
      <c r="G121" s="21"/>
      <c r="H121" s="100">
        <f t="shared" si="15"/>
        <v>0.22</v>
      </c>
      <c r="I121" s="28">
        <f t="shared" si="16"/>
        <v>0</v>
      </c>
      <c r="J121" s="30">
        <f t="shared" si="17"/>
        <v>0</v>
      </c>
    </row>
    <row r="122" spans="1:10" s="31" customFormat="1" ht="15">
      <c r="A122" s="40" t="s">
        <v>1457</v>
      </c>
      <c r="B122" s="23" t="s">
        <v>8</v>
      </c>
      <c r="C122" s="23" t="s">
        <v>457</v>
      </c>
      <c r="D122" s="25" t="s">
        <v>458</v>
      </c>
      <c r="E122" s="26" t="s">
        <v>672</v>
      </c>
      <c r="F122" s="27">
        <v>12</v>
      </c>
      <c r="G122" s="21"/>
      <c r="H122" s="100">
        <f t="shared" si="15"/>
        <v>0.22</v>
      </c>
      <c r="I122" s="28">
        <f t="shared" si="16"/>
        <v>0</v>
      </c>
      <c r="J122" s="30">
        <f t="shared" si="17"/>
        <v>0</v>
      </c>
    </row>
    <row r="123" spans="1:10" s="31" customFormat="1" ht="15">
      <c r="A123" s="40" t="s">
        <v>1458</v>
      </c>
      <c r="B123" s="23" t="s">
        <v>8</v>
      </c>
      <c r="C123" s="23" t="s">
        <v>484</v>
      </c>
      <c r="D123" s="25" t="s">
        <v>485</v>
      </c>
      <c r="E123" s="26" t="s">
        <v>672</v>
      </c>
      <c r="F123" s="27">
        <v>4</v>
      </c>
      <c r="G123" s="21"/>
      <c r="H123" s="100">
        <f t="shared" si="15"/>
        <v>0.22</v>
      </c>
      <c r="I123" s="28">
        <f t="shared" si="16"/>
        <v>0</v>
      </c>
      <c r="J123" s="30">
        <f t="shared" si="17"/>
        <v>0</v>
      </c>
    </row>
    <row r="124" spans="1:10" s="31" customFormat="1" ht="15">
      <c r="A124" s="40" t="s">
        <v>511</v>
      </c>
      <c r="B124" s="23" t="s">
        <v>10</v>
      </c>
      <c r="C124" s="23" t="s">
        <v>206</v>
      </c>
      <c r="D124" s="25" t="s">
        <v>207</v>
      </c>
      <c r="E124" s="26" t="s">
        <v>1443</v>
      </c>
      <c r="F124" s="27">
        <v>31</v>
      </c>
      <c r="G124" s="21"/>
      <c r="H124" s="100">
        <f t="shared" si="15"/>
        <v>0.22</v>
      </c>
      <c r="I124" s="28">
        <f t="shared" si="16"/>
        <v>0</v>
      </c>
      <c r="J124" s="30">
        <f t="shared" si="17"/>
        <v>0</v>
      </c>
    </row>
    <row r="125" spans="1:10" s="31" customFormat="1" ht="45">
      <c r="A125" s="40" t="s">
        <v>537</v>
      </c>
      <c r="B125" s="23" t="s">
        <v>38</v>
      </c>
      <c r="C125" s="23" t="s">
        <v>209</v>
      </c>
      <c r="D125" s="25" t="s">
        <v>210</v>
      </c>
      <c r="E125" s="26" t="s">
        <v>1443</v>
      </c>
      <c r="F125" s="27">
        <v>23</v>
      </c>
      <c r="G125" s="21"/>
      <c r="H125" s="100">
        <f t="shared" si="15"/>
        <v>0.22</v>
      </c>
      <c r="I125" s="28">
        <f t="shared" si="16"/>
        <v>0</v>
      </c>
      <c r="J125" s="30">
        <f t="shared" si="17"/>
        <v>0</v>
      </c>
    </row>
    <row r="126" spans="1:10" s="31" customFormat="1" ht="45">
      <c r="A126" s="40" t="s">
        <v>540</v>
      </c>
      <c r="B126" s="23" t="s">
        <v>38</v>
      </c>
      <c r="C126" s="23" t="s">
        <v>538</v>
      </c>
      <c r="D126" s="25" t="s">
        <v>539</v>
      </c>
      <c r="E126" s="26" t="s">
        <v>1443</v>
      </c>
      <c r="F126" s="27">
        <v>93</v>
      </c>
      <c r="G126" s="21"/>
      <c r="H126" s="100">
        <f t="shared" si="15"/>
        <v>0.22</v>
      </c>
      <c r="I126" s="28">
        <f t="shared" si="16"/>
        <v>0</v>
      </c>
      <c r="J126" s="30">
        <f t="shared" si="17"/>
        <v>0</v>
      </c>
    </row>
    <row r="127" spans="1:10" s="31" customFormat="1" ht="45">
      <c r="A127" s="40" t="s">
        <v>566</v>
      </c>
      <c r="B127" s="23" t="s">
        <v>38</v>
      </c>
      <c r="C127" s="23" t="s">
        <v>564</v>
      </c>
      <c r="D127" s="25" t="s">
        <v>565</v>
      </c>
      <c r="E127" s="26" t="s">
        <v>672</v>
      </c>
      <c r="F127" s="27">
        <v>4</v>
      </c>
      <c r="G127" s="21"/>
      <c r="H127" s="100">
        <f t="shared" si="15"/>
        <v>0.22</v>
      </c>
      <c r="I127" s="28">
        <f t="shared" si="16"/>
        <v>0</v>
      </c>
      <c r="J127" s="30">
        <f t="shared" si="17"/>
        <v>0</v>
      </c>
    </row>
    <row r="128" spans="1:10" s="31" customFormat="1" ht="15">
      <c r="A128" s="40" t="s">
        <v>593</v>
      </c>
      <c r="B128" s="23" t="s">
        <v>38</v>
      </c>
      <c r="C128" s="23" t="s">
        <v>591</v>
      </c>
      <c r="D128" s="25" t="s">
        <v>592</v>
      </c>
      <c r="E128" s="26" t="s">
        <v>672</v>
      </c>
      <c r="F128" s="27">
        <v>4</v>
      </c>
      <c r="G128" s="21"/>
      <c r="H128" s="100">
        <f t="shared" si="15"/>
        <v>0.22</v>
      </c>
      <c r="I128" s="28">
        <f t="shared" si="16"/>
        <v>0</v>
      </c>
      <c r="J128" s="30">
        <f t="shared" si="17"/>
        <v>0</v>
      </c>
    </row>
    <row r="129" spans="1:10" s="31" customFormat="1" ht="30">
      <c r="A129" s="40" t="s">
        <v>612</v>
      </c>
      <c r="B129" s="23" t="s">
        <v>38</v>
      </c>
      <c r="C129" s="23" t="s">
        <v>610</v>
      </c>
      <c r="D129" s="25" t="s">
        <v>611</v>
      </c>
      <c r="E129" s="26" t="s">
        <v>672</v>
      </c>
      <c r="F129" s="27">
        <v>4</v>
      </c>
      <c r="G129" s="21"/>
      <c r="H129" s="100">
        <f t="shared" si="15"/>
        <v>0.22</v>
      </c>
      <c r="I129" s="28">
        <f t="shared" si="16"/>
        <v>0</v>
      </c>
      <c r="J129" s="30">
        <f t="shared" si="17"/>
        <v>0</v>
      </c>
    </row>
    <row r="130" spans="1:10" s="31" customFormat="1" ht="30">
      <c r="A130" s="40" t="s">
        <v>630</v>
      </c>
      <c r="B130" s="23" t="s">
        <v>38</v>
      </c>
      <c r="C130" s="23" t="s">
        <v>1261</v>
      </c>
      <c r="D130" s="25" t="s">
        <v>629</v>
      </c>
      <c r="E130" s="26" t="s">
        <v>987</v>
      </c>
      <c r="F130" s="27">
        <v>6.72</v>
      </c>
      <c r="G130" s="21"/>
      <c r="H130" s="100">
        <f t="shared" si="15"/>
        <v>0.22</v>
      </c>
      <c r="I130" s="28">
        <f t="shared" si="16"/>
        <v>0</v>
      </c>
      <c r="J130" s="30">
        <f t="shared" si="17"/>
        <v>0</v>
      </c>
    </row>
    <row r="131" spans="1:10" s="31" customFormat="1" ht="45">
      <c r="A131" s="40" t="s">
        <v>652</v>
      </c>
      <c r="B131" s="23" t="s">
        <v>38</v>
      </c>
      <c r="C131" s="23" t="s">
        <v>113</v>
      </c>
      <c r="D131" s="25" t="s">
        <v>114</v>
      </c>
      <c r="E131" s="26" t="s">
        <v>987</v>
      </c>
      <c r="F131" s="27">
        <v>0.5</v>
      </c>
      <c r="G131" s="21"/>
      <c r="H131" s="100">
        <f t="shared" si="15"/>
        <v>0.22</v>
      </c>
      <c r="I131" s="28">
        <f t="shared" si="16"/>
        <v>0</v>
      </c>
      <c r="J131" s="30">
        <f t="shared" si="17"/>
        <v>0</v>
      </c>
    </row>
    <row r="132" spans="1:10" s="31" customFormat="1" ht="30">
      <c r="A132" s="40" t="s">
        <v>673</v>
      </c>
      <c r="B132" s="23" t="s">
        <v>38</v>
      </c>
      <c r="C132" s="23" t="s">
        <v>1459</v>
      </c>
      <c r="D132" s="25" t="s">
        <v>671</v>
      </c>
      <c r="E132" s="26" t="s">
        <v>672</v>
      </c>
      <c r="F132" s="27">
        <v>1</v>
      </c>
      <c r="G132" s="21"/>
      <c r="H132" s="100">
        <f t="shared" si="15"/>
        <v>0.22</v>
      </c>
      <c r="I132" s="28">
        <f t="shared" si="16"/>
        <v>0</v>
      </c>
      <c r="J132" s="30">
        <f t="shared" si="17"/>
        <v>0</v>
      </c>
    </row>
    <row r="133" spans="1:10" ht="15">
      <c r="A133" s="39" t="s">
        <v>1460</v>
      </c>
      <c r="B133" s="4"/>
      <c r="C133" s="5"/>
      <c r="D133" s="6" t="s">
        <v>226</v>
      </c>
      <c r="E133" s="17"/>
      <c r="F133" s="19"/>
      <c r="G133" s="7"/>
      <c r="H133" s="101"/>
      <c r="I133" s="19"/>
      <c r="J133" s="20">
        <f>SUM(J134:J182)</f>
        <v>0</v>
      </c>
    </row>
    <row r="134" spans="1:10" s="31" customFormat="1" ht="30">
      <c r="A134" s="40" t="s">
        <v>225</v>
      </c>
      <c r="B134" s="23" t="s">
        <v>38</v>
      </c>
      <c r="C134" s="23" t="s">
        <v>1444</v>
      </c>
      <c r="D134" s="25" t="s">
        <v>220</v>
      </c>
      <c r="E134" s="26" t="s">
        <v>1441</v>
      </c>
      <c r="F134" s="27">
        <v>7.9</v>
      </c>
      <c r="G134" s="21"/>
      <c r="H134" s="100">
        <f aca="true" t="shared" si="18" ref="H134:H182">$I$9</f>
        <v>0.22</v>
      </c>
      <c r="I134" s="28">
        <f aca="true" t="shared" si="19" ref="I134:I182">ROUND(((1+H134)*G134),2)</f>
        <v>0</v>
      </c>
      <c r="J134" s="30">
        <f aca="true" t="shared" si="20" ref="J134:J182">ROUND(I134*F134,2)</f>
        <v>0</v>
      </c>
    </row>
    <row r="135" spans="1:10" s="31" customFormat="1" ht="30">
      <c r="A135" s="40" t="s">
        <v>261</v>
      </c>
      <c r="B135" s="23" t="s">
        <v>8</v>
      </c>
      <c r="C135" s="23" t="s">
        <v>257</v>
      </c>
      <c r="D135" s="25" t="s">
        <v>33</v>
      </c>
      <c r="E135" s="26" t="s">
        <v>1441</v>
      </c>
      <c r="F135" s="27">
        <v>7.9</v>
      </c>
      <c r="G135" s="21"/>
      <c r="H135" s="100">
        <f t="shared" si="18"/>
        <v>0.22</v>
      </c>
      <c r="I135" s="28">
        <f t="shared" si="19"/>
        <v>0</v>
      </c>
      <c r="J135" s="30">
        <f t="shared" si="20"/>
        <v>0</v>
      </c>
    </row>
    <row r="136" spans="1:10" s="31" customFormat="1" ht="15">
      <c r="A136" s="40" t="s">
        <v>279</v>
      </c>
      <c r="B136" s="23" t="s">
        <v>10</v>
      </c>
      <c r="C136" s="23" t="s">
        <v>35</v>
      </c>
      <c r="D136" s="25" t="s">
        <v>36</v>
      </c>
      <c r="E136" s="26" t="s">
        <v>37</v>
      </c>
      <c r="F136" s="27">
        <v>14.22</v>
      </c>
      <c r="G136" s="21"/>
      <c r="H136" s="100">
        <f t="shared" si="18"/>
        <v>0.22</v>
      </c>
      <c r="I136" s="28">
        <f t="shared" si="19"/>
        <v>0</v>
      </c>
      <c r="J136" s="30">
        <f t="shared" si="20"/>
        <v>0</v>
      </c>
    </row>
    <row r="137" spans="1:10" s="31" customFormat="1" ht="30">
      <c r="A137" s="40" t="s">
        <v>298</v>
      </c>
      <c r="B137" s="23" t="s">
        <v>38</v>
      </c>
      <c r="C137" s="23" t="s">
        <v>43</v>
      </c>
      <c r="D137" s="25" t="s">
        <v>44</v>
      </c>
      <c r="E137" s="26" t="s">
        <v>1442</v>
      </c>
      <c r="F137" s="27">
        <v>150.1</v>
      </c>
      <c r="G137" s="21"/>
      <c r="H137" s="100">
        <f t="shared" si="18"/>
        <v>0.22</v>
      </c>
      <c r="I137" s="28">
        <f t="shared" si="19"/>
        <v>0</v>
      </c>
      <c r="J137" s="30">
        <f t="shared" si="20"/>
        <v>0</v>
      </c>
    </row>
    <row r="138" spans="1:10" s="31" customFormat="1" ht="45">
      <c r="A138" s="40" t="s">
        <v>677</v>
      </c>
      <c r="B138" s="23" t="s">
        <v>8</v>
      </c>
      <c r="C138" s="23" t="s">
        <v>675</v>
      </c>
      <c r="D138" s="25" t="s">
        <v>676</v>
      </c>
      <c r="E138" s="26" t="s">
        <v>987</v>
      </c>
      <c r="F138" s="27">
        <v>19.9</v>
      </c>
      <c r="G138" s="21"/>
      <c r="H138" s="100">
        <f t="shared" si="18"/>
        <v>0.22</v>
      </c>
      <c r="I138" s="28">
        <f t="shared" si="19"/>
        <v>0</v>
      </c>
      <c r="J138" s="30">
        <f t="shared" si="20"/>
        <v>0</v>
      </c>
    </row>
    <row r="139" spans="1:10" s="31" customFormat="1" ht="15">
      <c r="A139" s="40" t="s">
        <v>315</v>
      </c>
      <c r="B139" s="23" t="s">
        <v>10</v>
      </c>
      <c r="C139" s="23" t="s">
        <v>63</v>
      </c>
      <c r="D139" s="25" t="s">
        <v>64</v>
      </c>
      <c r="E139" s="26" t="s">
        <v>987</v>
      </c>
      <c r="F139" s="27">
        <v>28.5</v>
      </c>
      <c r="G139" s="21"/>
      <c r="H139" s="100">
        <f t="shared" si="18"/>
        <v>0.22</v>
      </c>
      <c r="I139" s="28">
        <f t="shared" si="19"/>
        <v>0</v>
      </c>
      <c r="J139" s="30">
        <f t="shared" si="20"/>
        <v>0</v>
      </c>
    </row>
    <row r="140" spans="1:10" s="31" customFormat="1" ht="15">
      <c r="A140" s="40" t="s">
        <v>687</v>
      </c>
      <c r="B140" s="23" t="s">
        <v>8</v>
      </c>
      <c r="C140" s="23" t="s">
        <v>685</v>
      </c>
      <c r="D140" s="25" t="s">
        <v>686</v>
      </c>
      <c r="E140" s="26" t="s">
        <v>672</v>
      </c>
      <c r="F140" s="27">
        <v>7</v>
      </c>
      <c r="G140" s="21"/>
      <c r="H140" s="100">
        <f t="shared" si="18"/>
        <v>0.22</v>
      </c>
      <c r="I140" s="28">
        <f t="shared" si="19"/>
        <v>0</v>
      </c>
      <c r="J140" s="30">
        <f t="shared" si="20"/>
        <v>0</v>
      </c>
    </row>
    <row r="141" spans="1:10" s="31" customFormat="1" ht="15">
      <c r="A141" s="40" t="s">
        <v>696</v>
      </c>
      <c r="B141" s="23" t="s">
        <v>8</v>
      </c>
      <c r="C141" s="23" t="s">
        <v>694</v>
      </c>
      <c r="D141" s="25" t="s">
        <v>695</v>
      </c>
      <c r="E141" s="26" t="s">
        <v>672</v>
      </c>
      <c r="F141" s="27">
        <v>6</v>
      </c>
      <c r="G141" s="21"/>
      <c r="H141" s="100">
        <f t="shared" si="18"/>
        <v>0.22</v>
      </c>
      <c r="I141" s="28">
        <f t="shared" si="19"/>
        <v>0</v>
      </c>
      <c r="J141" s="30">
        <f t="shared" si="20"/>
        <v>0</v>
      </c>
    </row>
    <row r="142" spans="1:10" s="31" customFormat="1" ht="15">
      <c r="A142" s="40" t="s">
        <v>713</v>
      </c>
      <c r="B142" s="23" t="s">
        <v>10</v>
      </c>
      <c r="C142" s="23" t="s">
        <v>714</v>
      </c>
      <c r="D142" s="25" t="s">
        <v>715</v>
      </c>
      <c r="E142" s="26" t="s">
        <v>672</v>
      </c>
      <c r="F142" s="27">
        <v>1</v>
      </c>
      <c r="G142" s="21"/>
      <c r="H142" s="100">
        <f t="shared" si="18"/>
        <v>0.22</v>
      </c>
      <c r="I142" s="28">
        <f t="shared" si="19"/>
        <v>0</v>
      </c>
      <c r="J142" s="30">
        <f t="shared" si="20"/>
        <v>0</v>
      </c>
    </row>
    <row r="143" spans="1:10" s="31" customFormat="1" ht="30">
      <c r="A143" s="40" t="s">
        <v>716</v>
      </c>
      <c r="B143" s="23" t="s">
        <v>10</v>
      </c>
      <c r="C143" s="23" t="s">
        <v>717</v>
      </c>
      <c r="D143" s="25" t="s">
        <v>718</v>
      </c>
      <c r="E143" s="26" t="s">
        <v>1443</v>
      </c>
      <c r="F143" s="27">
        <v>3</v>
      </c>
      <c r="G143" s="21"/>
      <c r="H143" s="100">
        <f t="shared" si="18"/>
        <v>0.22</v>
      </c>
      <c r="I143" s="28">
        <f t="shared" si="19"/>
        <v>0</v>
      </c>
      <c r="J143" s="30">
        <f t="shared" si="20"/>
        <v>0</v>
      </c>
    </row>
    <row r="144" spans="1:10" s="31" customFormat="1" ht="30">
      <c r="A144" s="40" t="s">
        <v>1461</v>
      </c>
      <c r="B144" s="23" t="s">
        <v>8</v>
      </c>
      <c r="C144" s="23" t="s">
        <v>719</v>
      </c>
      <c r="D144" s="25" t="s">
        <v>720</v>
      </c>
      <c r="E144" s="26" t="s">
        <v>987</v>
      </c>
      <c r="F144" s="27">
        <v>19.9</v>
      </c>
      <c r="G144" s="21"/>
      <c r="H144" s="100">
        <f t="shared" si="18"/>
        <v>0.22</v>
      </c>
      <c r="I144" s="28">
        <f t="shared" si="19"/>
        <v>0</v>
      </c>
      <c r="J144" s="30">
        <f t="shared" si="20"/>
        <v>0</v>
      </c>
    </row>
    <row r="145" spans="1:10" s="31" customFormat="1" ht="75">
      <c r="A145" s="40" t="s">
        <v>723</v>
      </c>
      <c r="B145" s="23" t="s">
        <v>38</v>
      </c>
      <c r="C145" s="23" t="s">
        <v>721</v>
      </c>
      <c r="D145" s="25" t="s">
        <v>722</v>
      </c>
      <c r="E145" s="26" t="s">
        <v>1443</v>
      </c>
      <c r="F145" s="27">
        <v>20</v>
      </c>
      <c r="G145" s="21"/>
      <c r="H145" s="100">
        <f t="shared" si="18"/>
        <v>0.22</v>
      </c>
      <c r="I145" s="28">
        <f t="shared" si="19"/>
        <v>0</v>
      </c>
      <c r="J145" s="30">
        <f t="shared" si="20"/>
        <v>0</v>
      </c>
    </row>
    <row r="146" spans="1:10" s="31" customFormat="1" ht="75">
      <c r="A146" s="40" t="s">
        <v>744</v>
      </c>
      <c r="B146" s="23" t="s">
        <v>38</v>
      </c>
      <c r="C146" s="23" t="s">
        <v>742</v>
      </c>
      <c r="D146" s="25" t="s">
        <v>743</v>
      </c>
      <c r="E146" s="26" t="s">
        <v>1443</v>
      </c>
      <c r="F146" s="27">
        <v>30</v>
      </c>
      <c r="G146" s="21"/>
      <c r="H146" s="100">
        <f t="shared" si="18"/>
        <v>0.22</v>
      </c>
      <c r="I146" s="28">
        <f t="shared" si="19"/>
        <v>0</v>
      </c>
      <c r="J146" s="30">
        <f t="shared" si="20"/>
        <v>0</v>
      </c>
    </row>
    <row r="147" spans="1:10" s="31" customFormat="1" ht="75">
      <c r="A147" s="40" t="s">
        <v>756</v>
      </c>
      <c r="B147" s="23" t="s">
        <v>38</v>
      </c>
      <c r="C147" s="23" t="s">
        <v>754</v>
      </c>
      <c r="D147" s="25" t="s">
        <v>755</v>
      </c>
      <c r="E147" s="26" t="s">
        <v>1443</v>
      </c>
      <c r="F147" s="27">
        <v>10</v>
      </c>
      <c r="G147" s="21"/>
      <c r="H147" s="100">
        <f t="shared" si="18"/>
        <v>0.22</v>
      </c>
      <c r="I147" s="28">
        <f t="shared" si="19"/>
        <v>0</v>
      </c>
      <c r="J147" s="30">
        <f t="shared" si="20"/>
        <v>0</v>
      </c>
    </row>
    <row r="148" spans="1:10" s="31" customFormat="1" ht="30">
      <c r="A148" s="40" t="s">
        <v>775</v>
      </c>
      <c r="B148" s="23" t="s">
        <v>8</v>
      </c>
      <c r="C148" s="23" t="s">
        <v>773</v>
      </c>
      <c r="D148" s="25" t="s">
        <v>774</v>
      </c>
      <c r="E148" s="26" t="s">
        <v>672</v>
      </c>
      <c r="F148" s="27">
        <v>1</v>
      </c>
      <c r="G148" s="21"/>
      <c r="H148" s="100">
        <f t="shared" si="18"/>
        <v>0.22</v>
      </c>
      <c r="I148" s="28">
        <f t="shared" si="19"/>
        <v>0</v>
      </c>
      <c r="J148" s="30">
        <f t="shared" si="20"/>
        <v>0</v>
      </c>
    </row>
    <row r="149" spans="1:10" s="31" customFormat="1" ht="30">
      <c r="A149" s="40" t="s">
        <v>784</v>
      </c>
      <c r="B149" s="23" t="s">
        <v>8</v>
      </c>
      <c r="C149" s="23" t="s">
        <v>782</v>
      </c>
      <c r="D149" s="25" t="s">
        <v>783</v>
      </c>
      <c r="E149" s="26" t="s">
        <v>672</v>
      </c>
      <c r="F149" s="27">
        <v>2</v>
      </c>
      <c r="G149" s="21"/>
      <c r="H149" s="100">
        <f t="shared" si="18"/>
        <v>0.22</v>
      </c>
      <c r="I149" s="28">
        <f t="shared" si="19"/>
        <v>0</v>
      </c>
      <c r="J149" s="30">
        <f t="shared" si="20"/>
        <v>0</v>
      </c>
    </row>
    <row r="150" spans="1:10" s="31" customFormat="1" ht="75">
      <c r="A150" s="40" t="s">
        <v>724</v>
      </c>
      <c r="B150" s="23" t="s">
        <v>38</v>
      </c>
      <c r="C150" s="23" t="s">
        <v>721</v>
      </c>
      <c r="D150" s="25" t="s">
        <v>722</v>
      </c>
      <c r="E150" s="26" t="s">
        <v>1443</v>
      </c>
      <c r="F150" s="27">
        <v>10</v>
      </c>
      <c r="G150" s="21"/>
      <c r="H150" s="100">
        <f t="shared" si="18"/>
        <v>0.22</v>
      </c>
      <c r="I150" s="28">
        <f t="shared" si="19"/>
        <v>0</v>
      </c>
      <c r="J150" s="30">
        <f t="shared" si="20"/>
        <v>0</v>
      </c>
    </row>
    <row r="151" spans="1:10" s="31" customFormat="1" ht="30">
      <c r="A151" s="40" t="s">
        <v>329</v>
      </c>
      <c r="B151" s="23" t="s">
        <v>8</v>
      </c>
      <c r="C151" s="23" t="s">
        <v>76</v>
      </c>
      <c r="D151" s="25" t="s">
        <v>77</v>
      </c>
      <c r="E151" s="26" t="s">
        <v>987</v>
      </c>
      <c r="F151" s="27">
        <v>57</v>
      </c>
      <c r="G151" s="21"/>
      <c r="H151" s="100">
        <f t="shared" si="18"/>
        <v>0.22</v>
      </c>
      <c r="I151" s="28">
        <f t="shared" si="19"/>
        <v>0</v>
      </c>
      <c r="J151" s="30">
        <f t="shared" si="20"/>
        <v>0</v>
      </c>
    </row>
    <row r="152" spans="1:10" s="31" customFormat="1" ht="30">
      <c r="A152" s="40" t="s">
        <v>341</v>
      </c>
      <c r="B152" s="23" t="s">
        <v>8</v>
      </c>
      <c r="C152" s="23" t="s">
        <v>79</v>
      </c>
      <c r="D152" s="25" t="s">
        <v>80</v>
      </c>
      <c r="E152" s="26" t="s">
        <v>987</v>
      </c>
      <c r="F152" s="27">
        <v>57</v>
      </c>
      <c r="G152" s="21"/>
      <c r="H152" s="100">
        <f t="shared" si="18"/>
        <v>0.22</v>
      </c>
      <c r="I152" s="28">
        <f t="shared" si="19"/>
        <v>0</v>
      </c>
      <c r="J152" s="30">
        <f t="shared" si="20"/>
        <v>0</v>
      </c>
    </row>
    <row r="153" spans="1:10" s="31" customFormat="1" ht="30">
      <c r="A153" s="40" t="s">
        <v>353</v>
      </c>
      <c r="B153" s="23" t="s">
        <v>8</v>
      </c>
      <c r="C153" s="23" t="s">
        <v>52</v>
      </c>
      <c r="D153" s="25" t="s">
        <v>53</v>
      </c>
      <c r="E153" s="26" t="s">
        <v>987</v>
      </c>
      <c r="F153" s="27">
        <v>57</v>
      </c>
      <c r="G153" s="21"/>
      <c r="H153" s="100">
        <f t="shared" si="18"/>
        <v>0.22</v>
      </c>
      <c r="I153" s="28">
        <f t="shared" si="19"/>
        <v>0</v>
      </c>
      <c r="J153" s="30">
        <f t="shared" si="20"/>
        <v>0</v>
      </c>
    </row>
    <row r="154" spans="1:10" s="31" customFormat="1" ht="30">
      <c r="A154" s="40" t="s">
        <v>793</v>
      </c>
      <c r="B154" s="23" t="s">
        <v>10</v>
      </c>
      <c r="C154" s="23" t="s">
        <v>791</v>
      </c>
      <c r="D154" s="25" t="s">
        <v>792</v>
      </c>
      <c r="E154" s="26" t="s">
        <v>1443</v>
      </c>
      <c r="F154" s="27">
        <v>1.6</v>
      </c>
      <c r="G154" s="21"/>
      <c r="H154" s="100">
        <f t="shared" si="18"/>
        <v>0.22</v>
      </c>
      <c r="I154" s="28">
        <f t="shared" si="19"/>
        <v>0</v>
      </c>
      <c r="J154" s="30">
        <f t="shared" si="20"/>
        <v>0</v>
      </c>
    </row>
    <row r="155" spans="1:10" s="31" customFormat="1" ht="75">
      <c r="A155" s="40" t="s">
        <v>797</v>
      </c>
      <c r="B155" s="23" t="s">
        <v>38</v>
      </c>
      <c r="C155" s="23" t="s">
        <v>795</v>
      </c>
      <c r="D155" s="25" t="s">
        <v>796</v>
      </c>
      <c r="E155" s="26" t="s">
        <v>672</v>
      </c>
      <c r="F155" s="27">
        <v>2</v>
      </c>
      <c r="G155" s="21"/>
      <c r="H155" s="100">
        <f t="shared" si="18"/>
        <v>0.22</v>
      </c>
      <c r="I155" s="28">
        <f t="shared" si="19"/>
        <v>0</v>
      </c>
      <c r="J155" s="30">
        <f t="shared" si="20"/>
        <v>0</v>
      </c>
    </row>
    <row r="156" spans="1:10" s="31" customFormat="1" ht="30">
      <c r="A156" s="40" t="s">
        <v>800</v>
      </c>
      <c r="B156" s="23" t="s">
        <v>10</v>
      </c>
      <c r="C156" s="23" t="s">
        <v>798</v>
      </c>
      <c r="D156" s="25" t="s">
        <v>799</v>
      </c>
      <c r="E156" s="26" t="s">
        <v>672</v>
      </c>
      <c r="F156" s="27">
        <v>3</v>
      </c>
      <c r="G156" s="21"/>
      <c r="H156" s="100">
        <f t="shared" si="18"/>
        <v>0.22</v>
      </c>
      <c r="I156" s="28">
        <f t="shared" si="19"/>
        <v>0</v>
      </c>
      <c r="J156" s="30">
        <f t="shared" si="20"/>
        <v>0</v>
      </c>
    </row>
    <row r="157" spans="1:10" s="31" customFormat="1" ht="60">
      <c r="A157" s="40" t="s">
        <v>802</v>
      </c>
      <c r="B157" s="23" t="s">
        <v>38</v>
      </c>
      <c r="C157" s="23" t="s">
        <v>803</v>
      </c>
      <c r="D157" s="25" t="s">
        <v>804</v>
      </c>
      <c r="E157" s="26" t="s">
        <v>672</v>
      </c>
      <c r="F157" s="27">
        <v>1</v>
      </c>
      <c r="G157" s="21"/>
      <c r="H157" s="100">
        <f t="shared" si="18"/>
        <v>0.22</v>
      </c>
      <c r="I157" s="28">
        <f t="shared" si="19"/>
        <v>0</v>
      </c>
      <c r="J157" s="30">
        <f t="shared" si="20"/>
        <v>0</v>
      </c>
    </row>
    <row r="158" spans="1:10" s="31" customFormat="1" ht="30">
      <c r="A158" s="40" t="s">
        <v>459</v>
      </c>
      <c r="B158" s="23" t="s">
        <v>10</v>
      </c>
      <c r="C158" s="23" t="s">
        <v>805</v>
      </c>
      <c r="D158" s="25" t="s">
        <v>806</v>
      </c>
      <c r="E158" s="26" t="s">
        <v>987</v>
      </c>
      <c r="F158" s="27">
        <v>11.64</v>
      </c>
      <c r="G158" s="21"/>
      <c r="H158" s="100">
        <f t="shared" si="18"/>
        <v>0.22</v>
      </c>
      <c r="I158" s="28">
        <f t="shared" si="19"/>
        <v>0</v>
      </c>
      <c r="J158" s="30">
        <f t="shared" si="20"/>
        <v>0</v>
      </c>
    </row>
    <row r="159" spans="1:10" s="31" customFormat="1" ht="30">
      <c r="A159" s="40" t="s">
        <v>435</v>
      </c>
      <c r="B159" s="23" t="s">
        <v>8</v>
      </c>
      <c r="C159" s="23" t="s">
        <v>457</v>
      </c>
      <c r="D159" s="25" t="s">
        <v>458</v>
      </c>
      <c r="E159" s="26" t="s">
        <v>672</v>
      </c>
      <c r="F159" s="27">
        <v>3</v>
      </c>
      <c r="G159" s="21"/>
      <c r="H159" s="100">
        <f t="shared" si="18"/>
        <v>0.22</v>
      </c>
      <c r="I159" s="28">
        <f t="shared" si="19"/>
        <v>0</v>
      </c>
      <c r="J159" s="30">
        <f t="shared" si="20"/>
        <v>0</v>
      </c>
    </row>
    <row r="160" spans="1:10" s="31" customFormat="1" ht="30">
      <c r="A160" s="40" t="s">
        <v>487</v>
      </c>
      <c r="B160" s="23" t="s">
        <v>8</v>
      </c>
      <c r="C160" s="23" t="s">
        <v>433</v>
      </c>
      <c r="D160" s="25" t="s">
        <v>434</v>
      </c>
      <c r="E160" s="26" t="s">
        <v>672</v>
      </c>
      <c r="F160" s="27">
        <v>3</v>
      </c>
      <c r="G160" s="21"/>
      <c r="H160" s="100">
        <f t="shared" si="18"/>
        <v>0.22</v>
      </c>
      <c r="I160" s="28">
        <f t="shared" si="19"/>
        <v>0</v>
      </c>
      <c r="J160" s="30">
        <f t="shared" si="20"/>
        <v>0</v>
      </c>
    </row>
    <row r="161" spans="1:10" s="31" customFormat="1" ht="30">
      <c r="A161" s="40" t="s">
        <v>1462</v>
      </c>
      <c r="B161" s="23" t="s">
        <v>8</v>
      </c>
      <c r="C161" s="23" t="s">
        <v>484</v>
      </c>
      <c r="D161" s="25" t="s">
        <v>485</v>
      </c>
      <c r="E161" s="26" t="s">
        <v>672</v>
      </c>
      <c r="F161" s="27">
        <v>5</v>
      </c>
      <c r="G161" s="21"/>
      <c r="H161" s="100">
        <f t="shared" si="18"/>
        <v>0.22</v>
      </c>
      <c r="I161" s="28">
        <f t="shared" si="19"/>
        <v>0</v>
      </c>
      <c r="J161" s="30">
        <f t="shared" si="20"/>
        <v>0</v>
      </c>
    </row>
    <row r="162" spans="1:10" s="31" customFormat="1" ht="30">
      <c r="A162" s="40" t="s">
        <v>512</v>
      </c>
      <c r="B162" s="23" t="s">
        <v>10</v>
      </c>
      <c r="C162" s="23" t="s">
        <v>206</v>
      </c>
      <c r="D162" s="25" t="s">
        <v>207</v>
      </c>
      <c r="E162" s="26" t="s">
        <v>1443</v>
      </c>
      <c r="F162" s="27">
        <v>12</v>
      </c>
      <c r="G162" s="21"/>
      <c r="H162" s="100">
        <f t="shared" si="18"/>
        <v>0.22</v>
      </c>
      <c r="I162" s="28">
        <f t="shared" si="19"/>
        <v>0</v>
      </c>
      <c r="J162" s="30">
        <f t="shared" si="20"/>
        <v>0</v>
      </c>
    </row>
    <row r="163" spans="1:10" s="31" customFormat="1" ht="45">
      <c r="A163" s="40" t="s">
        <v>541</v>
      </c>
      <c r="B163" s="23" t="s">
        <v>38</v>
      </c>
      <c r="C163" s="23" t="s">
        <v>538</v>
      </c>
      <c r="D163" s="25" t="s">
        <v>539</v>
      </c>
      <c r="E163" s="26" t="s">
        <v>1443</v>
      </c>
      <c r="F163" s="27">
        <v>40</v>
      </c>
      <c r="G163" s="21"/>
      <c r="H163" s="100">
        <f t="shared" si="18"/>
        <v>0.22</v>
      </c>
      <c r="I163" s="28">
        <f t="shared" si="19"/>
        <v>0</v>
      </c>
      <c r="J163" s="30">
        <f t="shared" si="20"/>
        <v>0</v>
      </c>
    </row>
    <row r="164" spans="1:10" s="31" customFormat="1" ht="45">
      <c r="A164" s="40" t="s">
        <v>809</v>
      </c>
      <c r="B164" s="23" t="s">
        <v>8</v>
      </c>
      <c r="C164" s="23" t="s">
        <v>1315</v>
      </c>
      <c r="D164" s="25" t="s">
        <v>808</v>
      </c>
      <c r="E164" s="26" t="s">
        <v>672</v>
      </c>
      <c r="F164" s="27">
        <v>5</v>
      </c>
      <c r="G164" s="21"/>
      <c r="H164" s="100">
        <f t="shared" si="18"/>
        <v>0.22</v>
      </c>
      <c r="I164" s="28">
        <f t="shared" si="19"/>
        <v>0</v>
      </c>
      <c r="J164" s="30">
        <f t="shared" si="20"/>
        <v>0</v>
      </c>
    </row>
    <row r="165" spans="1:10" s="31" customFormat="1" ht="30">
      <c r="A165" s="40" t="s">
        <v>812</v>
      </c>
      <c r="B165" s="23" t="s">
        <v>8</v>
      </c>
      <c r="C165" s="23" t="s">
        <v>810</v>
      </c>
      <c r="D165" s="25" t="s">
        <v>811</v>
      </c>
      <c r="E165" s="26" t="s">
        <v>672</v>
      </c>
      <c r="F165" s="27">
        <v>3</v>
      </c>
      <c r="G165" s="21"/>
      <c r="H165" s="100">
        <f t="shared" si="18"/>
        <v>0.22</v>
      </c>
      <c r="I165" s="28">
        <f t="shared" si="19"/>
        <v>0</v>
      </c>
      <c r="J165" s="30">
        <f t="shared" si="20"/>
        <v>0</v>
      </c>
    </row>
    <row r="166" spans="1:10" s="31" customFormat="1" ht="30">
      <c r="A166" s="40" t="s">
        <v>818</v>
      </c>
      <c r="B166" s="23" t="s">
        <v>8</v>
      </c>
      <c r="C166" s="23" t="s">
        <v>816</v>
      </c>
      <c r="D166" s="25" t="s">
        <v>817</v>
      </c>
      <c r="E166" s="26" t="s">
        <v>672</v>
      </c>
      <c r="F166" s="27">
        <v>1</v>
      </c>
      <c r="G166" s="21"/>
      <c r="H166" s="100">
        <f t="shared" si="18"/>
        <v>0.22</v>
      </c>
      <c r="I166" s="28">
        <f t="shared" si="19"/>
        <v>0</v>
      </c>
      <c r="J166" s="30">
        <f t="shared" si="20"/>
        <v>0</v>
      </c>
    </row>
    <row r="167" spans="1:10" s="31" customFormat="1" ht="30">
      <c r="A167" s="40" t="s">
        <v>820</v>
      </c>
      <c r="B167" s="23" t="s">
        <v>8</v>
      </c>
      <c r="C167" s="23" t="s">
        <v>1277</v>
      </c>
      <c r="D167" s="25" t="s">
        <v>819</v>
      </c>
      <c r="E167" s="26" t="s">
        <v>672</v>
      </c>
      <c r="F167" s="27">
        <v>2</v>
      </c>
      <c r="G167" s="21"/>
      <c r="H167" s="100">
        <f t="shared" si="18"/>
        <v>0.22</v>
      </c>
      <c r="I167" s="28">
        <f t="shared" si="19"/>
        <v>0</v>
      </c>
      <c r="J167" s="30">
        <f t="shared" si="20"/>
        <v>0</v>
      </c>
    </row>
    <row r="168" spans="1:10" s="31" customFormat="1" ht="30">
      <c r="A168" s="40" t="s">
        <v>1463</v>
      </c>
      <c r="B168" s="23" t="s">
        <v>8</v>
      </c>
      <c r="C168" s="23" t="s">
        <v>821</v>
      </c>
      <c r="D168" s="25" t="s">
        <v>822</v>
      </c>
      <c r="E168" s="26" t="s">
        <v>672</v>
      </c>
      <c r="F168" s="27">
        <v>2</v>
      </c>
      <c r="G168" s="21"/>
      <c r="H168" s="100">
        <f t="shared" si="18"/>
        <v>0.22</v>
      </c>
      <c r="I168" s="28">
        <f t="shared" si="19"/>
        <v>0</v>
      </c>
      <c r="J168" s="30">
        <f t="shared" si="20"/>
        <v>0</v>
      </c>
    </row>
    <row r="169" spans="1:10" s="31" customFormat="1" ht="30">
      <c r="A169" s="40" t="s">
        <v>823</v>
      </c>
      <c r="B169" s="23" t="s">
        <v>8</v>
      </c>
      <c r="C169" s="23" t="s">
        <v>1277</v>
      </c>
      <c r="D169" s="25" t="s">
        <v>819</v>
      </c>
      <c r="E169" s="26" t="s">
        <v>672</v>
      </c>
      <c r="F169" s="27">
        <v>2</v>
      </c>
      <c r="G169" s="21"/>
      <c r="H169" s="100">
        <f t="shared" si="18"/>
        <v>0.22</v>
      </c>
      <c r="I169" s="28">
        <f t="shared" si="19"/>
        <v>0</v>
      </c>
      <c r="J169" s="30">
        <f t="shared" si="20"/>
        <v>0</v>
      </c>
    </row>
    <row r="170" spans="1:10" s="31" customFormat="1" ht="30">
      <c r="A170" s="40" t="s">
        <v>826</v>
      </c>
      <c r="B170" s="23" t="s">
        <v>10</v>
      </c>
      <c r="C170" s="23" t="s">
        <v>824</v>
      </c>
      <c r="D170" s="25" t="s">
        <v>825</v>
      </c>
      <c r="E170" s="26" t="s">
        <v>672</v>
      </c>
      <c r="F170" s="27">
        <v>4</v>
      </c>
      <c r="G170" s="21"/>
      <c r="H170" s="100">
        <f t="shared" si="18"/>
        <v>0.22</v>
      </c>
      <c r="I170" s="28">
        <f t="shared" si="19"/>
        <v>0</v>
      </c>
      <c r="J170" s="30">
        <f t="shared" si="20"/>
        <v>0</v>
      </c>
    </row>
    <row r="171" spans="1:10" s="31" customFormat="1" ht="45">
      <c r="A171" s="40" t="s">
        <v>833</v>
      </c>
      <c r="B171" s="23" t="s">
        <v>38</v>
      </c>
      <c r="C171" s="23" t="s">
        <v>831</v>
      </c>
      <c r="D171" s="25" t="s">
        <v>832</v>
      </c>
      <c r="E171" s="26" t="s">
        <v>672</v>
      </c>
      <c r="F171" s="27">
        <v>3</v>
      </c>
      <c r="G171" s="21"/>
      <c r="H171" s="100">
        <f t="shared" si="18"/>
        <v>0.22</v>
      </c>
      <c r="I171" s="28">
        <f t="shared" si="19"/>
        <v>0</v>
      </c>
      <c r="J171" s="30">
        <f t="shared" si="20"/>
        <v>0</v>
      </c>
    </row>
    <row r="172" spans="1:10" s="31" customFormat="1" ht="30">
      <c r="A172" s="40" t="s">
        <v>839</v>
      </c>
      <c r="B172" s="23" t="s">
        <v>8</v>
      </c>
      <c r="C172" s="23" t="s">
        <v>837</v>
      </c>
      <c r="D172" s="25" t="s">
        <v>838</v>
      </c>
      <c r="E172" s="26" t="s">
        <v>672</v>
      </c>
      <c r="F172" s="27">
        <v>2</v>
      </c>
      <c r="G172" s="21"/>
      <c r="H172" s="100">
        <f t="shared" si="18"/>
        <v>0.22</v>
      </c>
      <c r="I172" s="28">
        <f t="shared" si="19"/>
        <v>0</v>
      </c>
      <c r="J172" s="30">
        <f t="shared" si="20"/>
        <v>0</v>
      </c>
    </row>
    <row r="173" spans="1:10" s="31" customFormat="1" ht="30">
      <c r="A173" s="40" t="s">
        <v>853</v>
      </c>
      <c r="B173" s="23" t="s">
        <v>8</v>
      </c>
      <c r="C173" s="23" t="s">
        <v>851</v>
      </c>
      <c r="D173" s="25" t="s">
        <v>852</v>
      </c>
      <c r="E173" s="26" t="s">
        <v>672</v>
      </c>
      <c r="F173" s="27">
        <v>5</v>
      </c>
      <c r="G173" s="21"/>
      <c r="H173" s="100">
        <f t="shared" si="18"/>
        <v>0.22</v>
      </c>
      <c r="I173" s="28">
        <f t="shared" si="19"/>
        <v>0</v>
      </c>
      <c r="J173" s="30">
        <f t="shared" si="20"/>
        <v>0</v>
      </c>
    </row>
    <row r="174" spans="1:10" s="31" customFormat="1" ht="30">
      <c r="A174" s="40" t="s">
        <v>856</v>
      </c>
      <c r="B174" s="23" t="s">
        <v>10</v>
      </c>
      <c r="C174" s="23" t="s">
        <v>854</v>
      </c>
      <c r="D174" s="25" t="s">
        <v>855</v>
      </c>
      <c r="E174" s="26" t="s">
        <v>672</v>
      </c>
      <c r="F174" s="27">
        <v>1</v>
      </c>
      <c r="G174" s="21"/>
      <c r="H174" s="100">
        <f t="shared" si="18"/>
        <v>0.22</v>
      </c>
      <c r="I174" s="28">
        <f t="shared" si="19"/>
        <v>0</v>
      </c>
      <c r="J174" s="30">
        <f t="shared" si="20"/>
        <v>0</v>
      </c>
    </row>
    <row r="175" spans="1:10" s="31" customFormat="1" ht="30">
      <c r="A175" s="40" t="s">
        <v>867</v>
      </c>
      <c r="B175" s="23" t="s">
        <v>38</v>
      </c>
      <c r="C175" s="23" t="s">
        <v>865</v>
      </c>
      <c r="D175" s="25" t="s">
        <v>866</v>
      </c>
      <c r="E175" s="26" t="s">
        <v>672</v>
      </c>
      <c r="F175" s="27">
        <v>4</v>
      </c>
      <c r="G175" s="21"/>
      <c r="H175" s="100">
        <f t="shared" si="18"/>
        <v>0.22</v>
      </c>
      <c r="I175" s="28">
        <f t="shared" si="19"/>
        <v>0</v>
      </c>
      <c r="J175" s="30">
        <f t="shared" si="20"/>
        <v>0</v>
      </c>
    </row>
    <row r="176" spans="1:10" s="31" customFormat="1" ht="30">
      <c r="A176" s="40" t="s">
        <v>882</v>
      </c>
      <c r="B176" s="23" t="s">
        <v>10</v>
      </c>
      <c r="C176" s="23" t="s">
        <v>880</v>
      </c>
      <c r="D176" s="25" t="s">
        <v>881</v>
      </c>
      <c r="E176" s="26" t="s">
        <v>672</v>
      </c>
      <c r="F176" s="27">
        <v>6</v>
      </c>
      <c r="G176" s="21"/>
      <c r="H176" s="100">
        <f t="shared" si="18"/>
        <v>0.22</v>
      </c>
      <c r="I176" s="28">
        <f t="shared" si="19"/>
        <v>0</v>
      </c>
      <c r="J176" s="30">
        <f t="shared" si="20"/>
        <v>0</v>
      </c>
    </row>
    <row r="177" spans="1:10" s="31" customFormat="1" ht="30">
      <c r="A177" s="40" t="s">
        <v>631</v>
      </c>
      <c r="B177" s="23" t="s">
        <v>38</v>
      </c>
      <c r="C177" s="23" t="s">
        <v>1261</v>
      </c>
      <c r="D177" s="25" t="s">
        <v>629</v>
      </c>
      <c r="E177" s="26" t="s">
        <v>987</v>
      </c>
      <c r="F177" s="27">
        <v>19.32</v>
      </c>
      <c r="G177" s="21"/>
      <c r="H177" s="100">
        <f t="shared" si="18"/>
        <v>0.22</v>
      </c>
      <c r="I177" s="28">
        <f t="shared" si="19"/>
        <v>0</v>
      </c>
      <c r="J177" s="30">
        <f t="shared" si="20"/>
        <v>0</v>
      </c>
    </row>
    <row r="178" spans="1:10" s="31" customFormat="1" ht="30">
      <c r="A178" s="40" t="s">
        <v>896</v>
      </c>
      <c r="B178" s="23" t="s">
        <v>8</v>
      </c>
      <c r="C178" s="23" t="s">
        <v>1300</v>
      </c>
      <c r="D178" s="25" t="s">
        <v>895</v>
      </c>
      <c r="E178" s="26" t="s">
        <v>987</v>
      </c>
      <c r="F178" s="27">
        <v>1</v>
      </c>
      <c r="G178" s="21"/>
      <c r="H178" s="100">
        <f t="shared" si="18"/>
        <v>0.22</v>
      </c>
      <c r="I178" s="28">
        <f t="shared" si="19"/>
        <v>0</v>
      </c>
      <c r="J178" s="30">
        <f t="shared" si="20"/>
        <v>0</v>
      </c>
    </row>
    <row r="179" spans="1:10" s="31" customFormat="1" ht="30">
      <c r="A179" s="40" t="s">
        <v>912</v>
      </c>
      <c r="B179" s="23" t="s">
        <v>8</v>
      </c>
      <c r="C179" s="23" t="s">
        <v>910</v>
      </c>
      <c r="D179" s="25" t="s">
        <v>911</v>
      </c>
      <c r="E179" s="26" t="s">
        <v>987</v>
      </c>
      <c r="F179" s="27">
        <v>1.6</v>
      </c>
      <c r="G179" s="21"/>
      <c r="H179" s="100">
        <f t="shared" si="18"/>
        <v>0.22</v>
      </c>
      <c r="I179" s="28">
        <f t="shared" si="19"/>
        <v>0</v>
      </c>
      <c r="J179" s="30">
        <f t="shared" si="20"/>
        <v>0</v>
      </c>
    </row>
    <row r="180" spans="1:10" s="31" customFormat="1" ht="30">
      <c r="A180" s="40" t="s">
        <v>921</v>
      </c>
      <c r="B180" s="23" t="s">
        <v>10</v>
      </c>
      <c r="C180" s="23" t="s">
        <v>919</v>
      </c>
      <c r="D180" s="25" t="s">
        <v>920</v>
      </c>
      <c r="E180" s="26" t="s">
        <v>672</v>
      </c>
      <c r="F180" s="27">
        <v>5</v>
      </c>
      <c r="G180" s="21"/>
      <c r="H180" s="100">
        <f t="shared" si="18"/>
        <v>0.22</v>
      </c>
      <c r="I180" s="28">
        <f t="shared" si="19"/>
        <v>0</v>
      </c>
      <c r="J180" s="30">
        <f t="shared" si="20"/>
        <v>0</v>
      </c>
    </row>
    <row r="181" spans="1:10" s="31" customFormat="1" ht="30">
      <c r="A181" s="40" t="s">
        <v>943</v>
      </c>
      <c r="B181" s="23" t="s">
        <v>10</v>
      </c>
      <c r="C181" s="23" t="s">
        <v>941</v>
      </c>
      <c r="D181" s="25" t="s">
        <v>942</v>
      </c>
      <c r="E181" s="26" t="s">
        <v>672</v>
      </c>
      <c r="F181" s="27">
        <v>4</v>
      </c>
      <c r="G181" s="21"/>
      <c r="H181" s="100">
        <f t="shared" si="18"/>
        <v>0.22</v>
      </c>
      <c r="I181" s="28">
        <f t="shared" si="19"/>
        <v>0</v>
      </c>
      <c r="J181" s="30">
        <f t="shared" si="20"/>
        <v>0</v>
      </c>
    </row>
    <row r="182" spans="1:10" s="31" customFormat="1" ht="30">
      <c r="A182" s="40" t="s">
        <v>952</v>
      </c>
      <c r="B182" s="23" t="s">
        <v>10</v>
      </c>
      <c r="C182" s="23" t="s">
        <v>950</v>
      </c>
      <c r="D182" s="25" t="s">
        <v>951</v>
      </c>
      <c r="E182" s="26" t="s">
        <v>672</v>
      </c>
      <c r="F182" s="27">
        <v>4</v>
      </c>
      <c r="G182" s="21"/>
      <c r="H182" s="100">
        <f t="shared" si="18"/>
        <v>0.22</v>
      </c>
      <c r="I182" s="28">
        <f t="shared" si="19"/>
        <v>0</v>
      </c>
      <c r="J182" s="30">
        <f t="shared" si="20"/>
        <v>0</v>
      </c>
    </row>
    <row r="183" spans="1:10" ht="15">
      <c r="A183" s="39" t="s">
        <v>1464</v>
      </c>
      <c r="B183" s="4"/>
      <c r="C183" s="5"/>
      <c r="D183" s="6" t="s">
        <v>380</v>
      </c>
      <c r="E183" s="17"/>
      <c r="F183" s="19"/>
      <c r="G183" s="7"/>
      <c r="H183" s="101"/>
      <c r="I183" s="19"/>
      <c r="J183" s="20">
        <f>SUM(J184:J196)</f>
        <v>0</v>
      </c>
    </row>
    <row r="184" spans="1:10" s="31" customFormat="1" ht="15">
      <c r="A184" s="40" t="s">
        <v>697</v>
      </c>
      <c r="B184" s="23" t="s">
        <v>8</v>
      </c>
      <c r="C184" s="23" t="s">
        <v>694</v>
      </c>
      <c r="D184" s="25" t="s">
        <v>695</v>
      </c>
      <c r="E184" s="26" t="s">
        <v>672</v>
      </c>
      <c r="F184" s="27">
        <v>1</v>
      </c>
      <c r="G184" s="21"/>
      <c r="H184" s="100">
        <v>0.22</v>
      </c>
      <c r="I184" s="28">
        <f aca="true" t="shared" si="21" ref="I184:I196">ROUND(((1+H184)*G184),2)</f>
        <v>0</v>
      </c>
      <c r="J184" s="30">
        <f aca="true" t="shared" si="22" ref="J184:J196">ROUND(I184*F184,2)</f>
        <v>0</v>
      </c>
    </row>
    <row r="185" spans="1:10" s="31" customFormat="1" ht="60">
      <c r="A185" s="40" t="s">
        <v>379</v>
      </c>
      <c r="B185" s="23" t="s">
        <v>38</v>
      </c>
      <c r="C185" s="23" t="s">
        <v>1455</v>
      </c>
      <c r="D185" s="25" t="s">
        <v>1456</v>
      </c>
      <c r="E185" s="26" t="s">
        <v>672</v>
      </c>
      <c r="F185" s="27">
        <v>1</v>
      </c>
      <c r="G185" s="21"/>
      <c r="H185" s="100">
        <v>0.22</v>
      </c>
      <c r="I185" s="28">
        <f t="shared" si="21"/>
        <v>0</v>
      </c>
      <c r="J185" s="30">
        <f t="shared" si="22"/>
        <v>0</v>
      </c>
    </row>
    <row r="186" spans="1:10" s="31" customFormat="1" ht="15">
      <c r="A186" s="40" t="s">
        <v>1465</v>
      </c>
      <c r="B186" s="23" t="s">
        <v>38</v>
      </c>
      <c r="C186" s="23" t="s">
        <v>1452</v>
      </c>
      <c r="D186" s="25" t="s">
        <v>1453</v>
      </c>
      <c r="E186" s="26" t="s">
        <v>197</v>
      </c>
      <c r="F186" s="27">
        <v>1</v>
      </c>
      <c r="G186" s="21"/>
      <c r="H186" s="100">
        <v>0.22</v>
      </c>
      <c r="I186" s="28">
        <f t="shared" si="21"/>
        <v>0</v>
      </c>
      <c r="J186" s="30">
        <f t="shared" si="22"/>
        <v>0</v>
      </c>
    </row>
    <row r="187" spans="1:10" s="31" customFormat="1" ht="30">
      <c r="A187" s="40" t="s">
        <v>632</v>
      </c>
      <c r="B187" s="23" t="s">
        <v>38</v>
      </c>
      <c r="C187" s="23" t="s">
        <v>1261</v>
      </c>
      <c r="D187" s="25" t="s">
        <v>629</v>
      </c>
      <c r="E187" s="26" t="s">
        <v>987</v>
      </c>
      <c r="F187" s="27">
        <v>3.36</v>
      </c>
      <c r="G187" s="21"/>
      <c r="H187" s="100">
        <v>0.22</v>
      </c>
      <c r="I187" s="28">
        <f t="shared" si="21"/>
        <v>0</v>
      </c>
      <c r="J187" s="30">
        <f t="shared" si="22"/>
        <v>0</v>
      </c>
    </row>
    <row r="188" spans="1:10" s="31" customFormat="1" ht="15">
      <c r="A188" s="40" t="s">
        <v>436</v>
      </c>
      <c r="B188" s="23" t="s">
        <v>10</v>
      </c>
      <c r="C188" s="23" t="s">
        <v>1466</v>
      </c>
      <c r="D188" s="25" t="s">
        <v>1467</v>
      </c>
      <c r="E188" s="26" t="s">
        <v>672</v>
      </c>
      <c r="F188" s="27">
        <v>2</v>
      </c>
      <c r="G188" s="21"/>
      <c r="H188" s="100">
        <v>0.22</v>
      </c>
      <c r="I188" s="28">
        <f t="shared" si="21"/>
        <v>0</v>
      </c>
      <c r="J188" s="30">
        <f t="shared" si="22"/>
        <v>0</v>
      </c>
    </row>
    <row r="189" spans="1:10" s="31" customFormat="1" ht="15">
      <c r="A189" s="40" t="s">
        <v>460</v>
      </c>
      <c r="B189" s="23" t="s">
        <v>8</v>
      </c>
      <c r="C189" s="23" t="s">
        <v>433</v>
      </c>
      <c r="D189" s="25" t="s">
        <v>434</v>
      </c>
      <c r="E189" s="26" t="s">
        <v>672</v>
      </c>
      <c r="F189" s="27">
        <v>1</v>
      </c>
      <c r="G189" s="21"/>
      <c r="H189" s="100">
        <v>0.22</v>
      </c>
      <c r="I189" s="28">
        <f t="shared" si="21"/>
        <v>0</v>
      </c>
      <c r="J189" s="30">
        <f t="shared" si="22"/>
        <v>0</v>
      </c>
    </row>
    <row r="190" spans="1:10" s="31" customFormat="1" ht="15">
      <c r="A190" s="40" t="s">
        <v>488</v>
      </c>
      <c r="B190" s="23" t="s">
        <v>8</v>
      </c>
      <c r="C190" s="23" t="s">
        <v>457</v>
      </c>
      <c r="D190" s="25" t="s">
        <v>458</v>
      </c>
      <c r="E190" s="26" t="s">
        <v>672</v>
      </c>
      <c r="F190" s="27">
        <v>3</v>
      </c>
      <c r="G190" s="21"/>
      <c r="H190" s="100">
        <v>0.22</v>
      </c>
      <c r="I190" s="28">
        <f t="shared" si="21"/>
        <v>0</v>
      </c>
      <c r="J190" s="30">
        <f t="shared" si="22"/>
        <v>0</v>
      </c>
    </row>
    <row r="191" spans="1:10" s="31" customFormat="1" ht="15">
      <c r="A191" s="40" t="s">
        <v>1468</v>
      </c>
      <c r="B191" s="23" t="s">
        <v>8</v>
      </c>
      <c r="C191" s="23" t="s">
        <v>484</v>
      </c>
      <c r="D191" s="25" t="s">
        <v>485</v>
      </c>
      <c r="E191" s="26" t="s">
        <v>672</v>
      </c>
      <c r="F191" s="27">
        <v>2</v>
      </c>
      <c r="G191" s="21"/>
      <c r="H191" s="100">
        <v>0.22</v>
      </c>
      <c r="I191" s="28">
        <f t="shared" si="21"/>
        <v>0</v>
      </c>
      <c r="J191" s="30">
        <f t="shared" si="22"/>
        <v>0</v>
      </c>
    </row>
    <row r="192" spans="1:10" s="31" customFormat="1" ht="15">
      <c r="A192" s="40" t="s">
        <v>513</v>
      </c>
      <c r="B192" s="23" t="s">
        <v>10</v>
      </c>
      <c r="C192" s="23" t="s">
        <v>206</v>
      </c>
      <c r="D192" s="25" t="s">
        <v>207</v>
      </c>
      <c r="E192" s="26" t="s">
        <v>1443</v>
      </c>
      <c r="F192" s="27">
        <v>6</v>
      </c>
      <c r="G192" s="21"/>
      <c r="H192" s="100">
        <v>0.22</v>
      </c>
      <c r="I192" s="28">
        <f t="shared" si="21"/>
        <v>0</v>
      </c>
      <c r="J192" s="30">
        <f t="shared" si="22"/>
        <v>0</v>
      </c>
    </row>
    <row r="193" spans="1:10" s="31" customFormat="1" ht="45">
      <c r="A193" s="40" t="s">
        <v>542</v>
      </c>
      <c r="B193" s="23" t="s">
        <v>38</v>
      </c>
      <c r="C193" s="23" t="s">
        <v>538</v>
      </c>
      <c r="D193" s="25" t="s">
        <v>539</v>
      </c>
      <c r="E193" s="26" t="s">
        <v>1443</v>
      </c>
      <c r="F193" s="27">
        <v>18</v>
      </c>
      <c r="G193" s="21"/>
      <c r="H193" s="100">
        <v>0.22</v>
      </c>
      <c r="I193" s="28">
        <f t="shared" si="21"/>
        <v>0</v>
      </c>
      <c r="J193" s="30">
        <f t="shared" si="22"/>
        <v>0</v>
      </c>
    </row>
    <row r="194" spans="1:10" s="31" customFormat="1" ht="45">
      <c r="A194" s="40" t="s">
        <v>567</v>
      </c>
      <c r="B194" s="23" t="s">
        <v>38</v>
      </c>
      <c r="C194" s="23" t="s">
        <v>564</v>
      </c>
      <c r="D194" s="25" t="s">
        <v>565</v>
      </c>
      <c r="E194" s="26" t="s">
        <v>672</v>
      </c>
      <c r="F194" s="27">
        <v>2</v>
      </c>
      <c r="G194" s="21"/>
      <c r="H194" s="100">
        <v>0.22</v>
      </c>
      <c r="I194" s="28">
        <f t="shared" si="21"/>
        <v>0</v>
      </c>
      <c r="J194" s="30">
        <f t="shared" si="22"/>
        <v>0</v>
      </c>
    </row>
    <row r="195" spans="1:10" s="31" customFormat="1" ht="30">
      <c r="A195" s="40" t="s">
        <v>594</v>
      </c>
      <c r="B195" s="23" t="s">
        <v>38</v>
      </c>
      <c r="C195" s="23" t="s">
        <v>591</v>
      </c>
      <c r="D195" s="25" t="s">
        <v>592</v>
      </c>
      <c r="E195" s="26" t="s">
        <v>672</v>
      </c>
      <c r="F195" s="27">
        <v>1</v>
      </c>
      <c r="G195" s="21"/>
      <c r="H195" s="100">
        <v>0.22</v>
      </c>
      <c r="I195" s="28">
        <f t="shared" si="21"/>
        <v>0</v>
      </c>
      <c r="J195" s="30">
        <f t="shared" si="22"/>
        <v>0</v>
      </c>
    </row>
    <row r="196" spans="1:10" s="31" customFormat="1" ht="30">
      <c r="A196" s="40" t="s">
        <v>613</v>
      </c>
      <c r="B196" s="23" t="s">
        <v>38</v>
      </c>
      <c r="C196" s="23" t="s">
        <v>610</v>
      </c>
      <c r="D196" s="25" t="s">
        <v>611</v>
      </c>
      <c r="E196" s="26" t="s">
        <v>672</v>
      </c>
      <c r="F196" s="27">
        <v>1</v>
      </c>
      <c r="G196" s="21"/>
      <c r="H196" s="100">
        <v>0.22</v>
      </c>
      <c r="I196" s="28">
        <f t="shared" si="21"/>
        <v>0</v>
      </c>
      <c r="J196" s="30">
        <f t="shared" si="22"/>
        <v>0</v>
      </c>
    </row>
    <row r="197" spans="1:10" ht="15">
      <c r="A197" s="39" t="s">
        <v>1469</v>
      </c>
      <c r="B197" s="4"/>
      <c r="C197" s="5"/>
      <c r="D197" s="6" t="s">
        <v>228</v>
      </c>
      <c r="E197" s="17"/>
      <c r="F197" s="19"/>
      <c r="G197" s="7"/>
      <c r="H197" s="101"/>
      <c r="I197" s="19"/>
      <c r="J197" s="20">
        <f>SUM(J198:J220)</f>
        <v>0</v>
      </c>
    </row>
    <row r="198" spans="1:10" s="31" customFormat="1" ht="30">
      <c r="A198" s="40" t="s">
        <v>974</v>
      </c>
      <c r="B198" s="23" t="s">
        <v>8</v>
      </c>
      <c r="C198" s="23" t="s">
        <v>972</v>
      </c>
      <c r="D198" s="25" t="s">
        <v>973</v>
      </c>
      <c r="E198" s="26" t="s">
        <v>672</v>
      </c>
      <c r="F198" s="27">
        <v>1</v>
      </c>
      <c r="G198" s="21"/>
      <c r="H198" s="100">
        <f aca="true" t="shared" si="23" ref="H198:H220">$I$9</f>
        <v>0.22</v>
      </c>
      <c r="I198" s="28">
        <f aca="true" t="shared" si="24" ref="I198:I220">ROUND(((1+H198)*G198),2)</f>
        <v>0</v>
      </c>
      <c r="J198" s="30">
        <f aca="true" t="shared" si="25" ref="J198:J220">ROUND(I198*F198,2)</f>
        <v>0</v>
      </c>
    </row>
    <row r="199" spans="1:10" s="31" customFormat="1" ht="30">
      <c r="A199" s="40" t="s">
        <v>868</v>
      </c>
      <c r="B199" s="23" t="s">
        <v>38</v>
      </c>
      <c r="C199" s="23" t="s">
        <v>865</v>
      </c>
      <c r="D199" s="25" t="s">
        <v>866</v>
      </c>
      <c r="E199" s="26" t="s">
        <v>672</v>
      </c>
      <c r="F199" s="27">
        <v>1</v>
      </c>
      <c r="G199" s="21"/>
      <c r="H199" s="100">
        <f t="shared" si="23"/>
        <v>0.22</v>
      </c>
      <c r="I199" s="28">
        <f t="shared" si="24"/>
        <v>0</v>
      </c>
      <c r="J199" s="30">
        <f t="shared" si="25"/>
        <v>0</v>
      </c>
    </row>
    <row r="200" spans="1:10" s="31" customFormat="1" ht="15">
      <c r="A200" s="40" t="s">
        <v>986</v>
      </c>
      <c r="B200" s="23" t="s">
        <v>10</v>
      </c>
      <c r="C200" s="23" t="s">
        <v>984</v>
      </c>
      <c r="D200" s="25" t="s">
        <v>985</v>
      </c>
      <c r="E200" s="26" t="s">
        <v>987</v>
      </c>
      <c r="F200" s="27">
        <v>1.2</v>
      </c>
      <c r="G200" s="21"/>
      <c r="H200" s="100">
        <f t="shared" si="23"/>
        <v>0.22</v>
      </c>
      <c r="I200" s="28">
        <f t="shared" si="24"/>
        <v>0</v>
      </c>
      <c r="J200" s="30">
        <f t="shared" si="25"/>
        <v>0</v>
      </c>
    </row>
    <row r="201" spans="1:10" s="31" customFormat="1" ht="30">
      <c r="A201" s="40" t="s">
        <v>227</v>
      </c>
      <c r="B201" s="23" t="s">
        <v>38</v>
      </c>
      <c r="C201" s="23" t="s">
        <v>1444</v>
      </c>
      <c r="D201" s="25" t="s">
        <v>220</v>
      </c>
      <c r="E201" s="26" t="s">
        <v>1441</v>
      </c>
      <c r="F201" s="27">
        <v>0.3</v>
      </c>
      <c r="G201" s="21"/>
      <c r="H201" s="100">
        <f t="shared" si="23"/>
        <v>0.22</v>
      </c>
      <c r="I201" s="28">
        <f t="shared" si="24"/>
        <v>0</v>
      </c>
      <c r="J201" s="30">
        <f t="shared" si="25"/>
        <v>0</v>
      </c>
    </row>
    <row r="202" spans="1:10" s="31" customFormat="1" ht="30">
      <c r="A202" s="40" t="s">
        <v>262</v>
      </c>
      <c r="B202" s="23" t="s">
        <v>8</v>
      </c>
      <c r="C202" s="23" t="s">
        <v>257</v>
      </c>
      <c r="D202" s="25" t="s">
        <v>33</v>
      </c>
      <c r="E202" s="26" t="s">
        <v>1441</v>
      </c>
      <c r="F202" s="27">
        <v>0.3</v>
      </c>
      <c r="G202" s="21"/>
      <c r="H202" s="100">
        <f t="shared" si="23"/>
        <v>0.22</v>
      </c>
      <c r="I202" s="28">
        <f t="shared" si="24"/>
        <v>0</v>
      </c>
      <c r="J202" s="30">
        <f t="shared" si="25"/>
        <v>0</v>
      </c>
    </row>
    <row r="203" spans="1:10" s="31" customFormat="1" ht="15">
      <c r="A203" s="40" t="s">
        <v>280</v>
      </c>
      <c r="B203" s="23" t="s">
        <v>10</v>
      </c>
      <c r="C203" s="23" t="s">
        <v>35</v>
      </c>
      <c r="D203" s="25" t="s">
        <v>36</v>
      </c>
      <c r="E203" s="26" t="s">
        <v>37</v>
      </c>
      <c r="F203" s="27">
        <v>0.54</v>
      </c>
      <c r="G203" s="21"/>
      <c r="H203" s="100">
        <f t="shared" si="23"/>
        <v>0.22</v>
      </c>
      <c r="I203" s="28">
        <f t="shared" si="24"/>
        <v>0</v>
      </c>
      <c r="J203" s="30">
        <f t="shared" si="25"/>
        <v>0</v>
      </c>
    </row>
    <row r="204" spans="1:10" s="31" customFormat="1" ht="30">
      <c r="A204" s="40" t="s">
        <v>299</v>
      </c>
      <c r="B204" s="23" t="s">
        <v>38</v>
      </c>
      <c r="C204" s="23" t="s">
        <v>43</v>
      </c>
      <c r="D204" s="25" t="s">
        <v>44</v>
      </c>
      <c r="E204" s="26" t="s">
        <v>1442</v>
      </c>
      <c r="F204" s="27">
        <v>5.7</v>
      </c>
      <c r="G204" s="21"/>
      <c r="H204" s="100">
        <f t="shared" si="23"/>
        <v>0.22</v>
      </c>
      <c r="I204" s="28">
        <f t="shared" si="24"/>
        <v>0</v>
      </c>
      <c r="J204" s="30">
        <f t="shared" si="25"/>
        <v>0</v>
      </c>
    </row>
    <row r="205" spans="1:10" s="31" customFormat="1" ht="75">
      <c r="A205" s="40" t="s">
        <v>725</v>
      </c>
      <c r="B205" s="23" t="s">
        <v>38</v>
      </c>
      <c r="C205" s="23" t="s">
        <v>721</v>
      </c>
      <c r="D205" s="25" t="s">
        <v>722</v>
      </c>
      <c r="E205" s="26" t="s">
        <v>1443</v>
      </c>
      <c r="F205" s="27">
        <v>3</v>
      </c>
      <c r="G205" s="21"/>
      <c r="H205" s="100">
        <f t="shared" si="23"/>
        <v>0.22</v>
      </c>
      <c r="I205" s="28">
        <f t="shared" si="24"/>
        <v>0</v>
      </c>
      <c r="J205" s="30">
        <f t="shared" si="25"/>
        <v>0</v>
      </c>
    </row>
    <row r="206" spans="1:10" s="31" customFormat="1" ht="15">
      <c r="A206" s="40" t="s">
        <v>883</v>
      </c>
      <c r="B206" s="23" t="s">
        <v>10</v>
      </c>
      <c r="C206" s="23" t="s">
        <v>880</v>
      </c>
      <c r="D206" s="25" t="s">
        <v>881</v>
      </c>
      <c r="E206" s="26" t="s">
        <v>672</v>
      </c>
      <c r="F206" s="27">
        <v>1</v>
      </c>
      <c r="G206" s="21"/>
      <c r="H206" s="100">
        <f t="shared" si="23"/>
        <v>0.22</v>
      </c>
      <c r="I206" s="28">
        <f t="shared" si="24"/>
        <v>0</v>
      </c>
      <c r="J206" s="30">
        <f t="shared" si="25"/>
        <v>0</v>
      </c>
    </row>
    <row r="207" spans="1:10" s="31" customFormat="1" ht="30">
      <c r="A207" s="40" t="s">
        <v>437</v>
      </c>
      <c r="B207" s="23" t="s">
        <v>8</v>
      </c>
      <c r="C207" s="23" t="s">
        <v>1300</v>
      </c>
      <c r="D207" s="25" t="s">
        <v>895</v>
      </c>
      <c r="E207" s="26" t="s">
        <v>987</v>
      </c>
      <c r="F207" s="27">
        <v>0.09</v>
      </c>
      <c r="G207" s="21"/>
      <c r="H207" s="100">
        <f t="shared" si="23"/>
        <v>0.22</v>
      </c>
      <c r="I207" s="28">
        <f t="shared" si="24"/>
        <v>0</v>
      </c>
      <c r="J207" s="30">
        <f t="shared" si="25"/>
        <v>0</v>
      </c>
    </row>
    <row r="208" spans="1:10" s="31" customFormat="1" ht="30">
      <c r="A208" s="40" t="s">
        <v>461</v>
      </c>
      <c r="B208" s="23" t="s">
        <v>8</v>
      </c>
      <c r="C208" s="23" t="s">
        <v>433</v>
      </c>
      <c r="D208" s="25" t="s">
        <v>434</v>
      </c>
      <c r="E208" s="26" t="s">
        <v>672</v>
      </c>
      <c r="F208" s="27">
        <v>1</v>
      </c>
      <c r="G208" s="21"/>
      <c r="H208" s="100">
        <f t="shared" si="23"/>
        <v>0.22</v>
      </c>
      <c r="I208" s="28">
        <f t="shared" si="24"/>
        <v>0</v>
      </c>
      <c r="J208" s="30">
        <f t="shared" si="25"/>
        <v>0</v>
      </c>
    </row>
    <row r="209" spans="1:10" s="31" customFormat="1" ht="30">
      <c r="A209" s="40" t="s">
        <v>489</v>
      </c>
      <c r="B209" s="23" t="s">
        <v>8</v>
      </c>
      <c r="C209" s="23" t="s">
        <v>457</v>
      </c>
      <c r="D209" s="25" t="s">
        <v>458</v>
      </c>
      <c r="E209" s="26" t="s">
        <v>672</v>
      </c>
      <c r="F209" s="27">
        <v>3</v>
      </c>
      <c r="G209" s="21"/>
      <c r="H209" s="100">
        <f t="shared" si="23"/>
        <v>0.22</v>
      </c>
      <c r="I209" s="28">
        <f t="shared" si="24"/>
        <v>0</v>
      </c>
      <c r="J209" s="30">
        <f t="shared" si="25"/>
        <v>0</v>
      </c>
    </row>
    <row r="210" spans="1:10" s="31" customFormat="1" ht="30">
      <c r="A210" s="40" t="s">
        <v>1470</v>
      </c>
      <c r="B210" s="23" t="s">
        <v>8</v>
      </c>
      <c r="C210" s="23" t="s">
        <v>484</v>
      </c>
      <c r="D210" s="25" t="s">
        <v>485</v>
      </c>
      <c r="E210" s="26" t="s">
        <v>672</v>
      </c>
      <c r="F210" s="27">
        <v>2</v>
      </c>
      <c r="G210" s="21"/>
      <c r="H210" s="100">
        <f t="shared" si="23"/>
        <v>0.22</v>
      </c>
      <c r="I210" s="28">
        <f t="shared" si="24"/>
        <v>0</v>
      </c>
      <c r="J210" s="30">
        <f t="shared" si="25"/>
        <v>0</v>
      </c>
    </row>
    <row r="211" spans="1:10" s="31" customFormat="1" ht="30">
      <c r="A211" s="40" t="s">
        <v>514</v>
      </c>
      <c r="B211" s="23" t="s">
        <v>10</v>
      </c>
      <c r="C211" s="23" t="s">
        <v>206</v>
      </c>
      <c r="D211" s="25" t="s">
        <v>207</v>
      </c>
      <c r="E211" s="26" t="s">
        <v>1443</v>
      </c>
      <c r="F211" s="27">
        <v>6</v>
      </c>
      <c r="G211" s="21"/>
      <c r="H211" s="100">
        <f t="shared" si="23"/>
        <v>0.22</v>
      </c>
      <c r="I211" s="28">
        <f t="shared" si="24"/>
        <v>0</v>
      </c>
      <c r="J211" s="30">
        <f t="shared" si="25"/>
        <v>0</v>
      </c>
    </row>
    <row r="212" spans="1:10" s="31" customFormat="1" ht="45">
      <c r="A212" s="40" t="s">
        <v>543</v>
      </c>
      <c r="B212" s="23" t="s">
        <v>38</v>
      </c>
      <c r="C212" s="23" t="s">
        <v>538</v>
      </c>
      <c r="D212" s="25" t="s">
        <v>539</v>
      </c>
      <c r="E212" s="26" t="s">
        <v>1443</v>
      </c>
      <c r="F212" s="27">
        <v>18</v>
      </c>
      <c r="G212" s="21"/>
      <c r="H212" s="100">
        <f t="shared" si="23"/>
        <v>0.22</v>
      </c>
      <c r="I212" s="28">
        <f t="shared" si="24"/>
        <v>0</v>
      </c>
      <c r="J212" s="30">
        <f t="shared" si="25"/>
        <v>0</v>
      </c>
    </row>
    <row r="213" spans="1:10" s="31" customFormat="1" ht="45">
      <c r="A213" s="40" t="s">
        <v>568</v>
      </c>
      <c r="B213" s="23" t="s">
        <v>38</v>
      </c>
      <c r="C213" s="23" t="s">
        <v>564</v>
      </c>
      <c r="D213" s="25" t="s">
        <v>565</v>
      </c>
      <c r="E213" s="26" t="s">
        <v>672</v>
      </c>
      <c r="F213" s="27">
        <v>2</v>
      </c>
      <c r="G213" s="21"/>
      <c r="H213" s="100">
        <f t="shared" si="23"/>
        <v>0.22</v>
      </c>
      <c r="I213" s="28">
        <f t="shared" si="24"/>
        <v>0</v>
      </c>
      <c r="J213" s="30">
        <f t="shared" si="25"/>
        <v>0</v>
      </c>
    </row>
    <row r="214" spans="1:10" s="31" customFormat="1" ht="30">
      <c r="A214" s="40" t="s">
        <v>595</v>
      </c>
      <c r="B214" s="23" t="s">
        <v>38</v>
      </c>
      <c r="C214" s="23" t="s">
        <v>591</v>
      </c>
      <c r="D214" s="25" t="s">
        <v>592</v>
      </c>
      <c r="E214" s="26" t="s">
        <v>672</v>
      </c>
      <c r="F214" s="27">
        <v>1</v>
      </c>
      <c r="G214" s="21"/>
      <c r="H214" s="100">
        <f t="shared" si="23"/>
        <v>0.22</v>
      </c>
      <c r="I214" s="28">
        <f t="shared" si="24"/>
        <v>0</v>
      </c>
      <c r="J214" s="30">
        <f t="shared" si="25"/>
        <v>0</v>
      </c>
    </row>
    <row r="215" spans="1:10" s="31" customFormat="1" ht="30">
      <c r="A215" s="40" t="s">
        <v>614</v>
      </c>
      <c r="B215" s="23" t="s">
        <v>38</v>
      </c>
      <c r="C215" s="23" t="s">
        <v>610</v>
      </c>
      <c r="D215" s="25" t="s">
        <v>611</v>
      </c>
      <c r="E215" s="26" t="s">
        <v>672</v>
      </c>
      <c r="F215" s="27">
        <v>1</v>
      </c>
      <c r="G215" s="21"/>
      <c r="H215" s="100">
        <f t="shared" si="23"/>
        <v>0.22</v>
      </c>
      <c r="I215" s="28">
        <f t="shared" si="24"/>
        <v>0</v>
      </c>
      <c r="J215" s="30">
        <f t="shared" si="25"/>
        <v>0</v>
      </c>
    </row>
    <row r="216" spans="1:10" s="31" customFormat="1" ht="30">
      <c r="A216" s="40" t="s">
        <v>381</v>
      </c>
      <c r="B216" s="23" t="s">
        <v>8</v>
      </c>
      <c r="C216" s="23" t="s">
        <v>694</v>
      </c>
      <c r="D216" s="25" t="s">
        <v>695</v>
      </c>
      <c r="E216" s="26" t="s">
        <v>672</v>
      </c>
      <c r="F216" s="27">
        <v>1</v>
      </c>
      <c r="G216" s="21"/>
      <c r="H216" s="100">
        <f t="shared" si="23"/>
        <v>0.22</v>
      </c>
      <c r="I216" s="28">
        <f t="shared" si="24"/>
        <v>0</v>
      </c>
      <c r="J216" s="30">
        <f t="shared" si="25"/>
        <v>0</v>
      </c>
    </row>
    <row r="217" spans="1:10" s="31" customFormat="1" ht="60">
      <c r="A217" s="40" t="s">
        <v>1471</v>
      </c>
      <c r="B217" s="23" t="s">
        <v>38</v>
      </c>
      <c r="C217" s="23" t="s">
        <v>1455</v>
      </c>
      <c r="D217" s="25" t="s">
        <v>1456</v>
      </c>
      <c r="E217" s="26" t="s">
        <v>672</v>
      </c>
      <c r="F217" s="27">
        <v>1</v>
      </c>
      <c r="G217" s="21"/>
      <c r="H217" s="100">
        <f t="shared" si="23"/>
        <v>0.22</v>
      </c>
      <c r="I217" s="28">
        <f t="shared" si="24"/>
        <v>0</v>
      </c>
      <c r="J217" s="30">
        <f t="shared" si="25"/>
        <v>0</v>
      </c>
    </row>
    <row r="218" spans="1:10" s="31" customFormat="1" ht="30">
      <c r="A218" s="40" t="s">
        <v>633</v>
      </c>
      <c r="B218" s="23" t="s">
        <v>38</v>
      </c>
      <c r="C218" s="23" t="s">
        <v>1261</v>
      </c>
      <c r="D218" s="25" t="s">
        <v>629</v>
      </c>
      <c r="E218" s="26" t="s">
        <v>987</v>
      </c>
      <c r="F218" s="27">
        <v>3.36</v>
      </c>
      <c r="G218" s="21"/>
      <c r="H218" s="100">
        <f t="shared" si="23"/>
        <v>0.22</v>
      </c>
      <c r="I218" s="28">
        <f t="shared" si="24"/>
        <v>0</v>
      </c>
      <c r="J218" s="30">
        <f t="shared" si="25"/>
        <v>0</v>
      </c>
    </row>
    <row r="219" spans="1:10" s="31" customFormat="1" ht="30">
      <c r="A219" s="40" t="s">
        <v>922</v>
      </c>
      <c r="B219" s="23" t="s">
        <v>10</v>
      </c>
      <c r="C219" s="23" t="s">
        <v>919</v>
      </c>
      <c r="D219" s="25" t="s">
        <v>920</v>
      </c>
      <c r="E219" s="26" t="s">
        <v>672</v>
      </c>
      <c r="F219" s="27">
        <v>1</v>
      </c>
      <c r="G219" s="21"/>
      <c r="H219" s="100">
        <f t="shared" si="23"/>
        <v>0.22</v>
      </c>
      <c r="I219" s="28">
        <f t="shared" si="24"/>
        <v>0</v>
      </c>
      <c r="J219" s="30">
        <f t="shared" si="25"/>
        <v>0</v>
      </c>
    </row>
    <row r="220" spans="1:10" s="31" customFormat="1" ht="30">
      <c r="A220" s="40" t="s">
        <v>953</v>
      </c>
      <c r="B220" s="23" t="s">
        <v>10</v>
      </c>
      <c r="C220" s="23" t="s">
        <v>950</v>
      </c>
      <c r="D220" s="25" t="s">
        <v>951</v>
      </c>
      <c r="E220" s="26" t="s">
        <v>672</v>
      </c>
      <c r="F220" s="27">
        <v>1</v>
      </c>
      <c r="G220" s="21"/>
      <c r="H220" s="100">
        <f t="shared" si="23"/>
        <v>0.22</v>
      </c>
      <c r="I220" s="28">
        <f t="shared" si="24"/>
        <v>0</v>
      </c>
      <c r="J220" s="30">
        <f t="shared" si="25"/>
        <v>0</v>
      </c>
    </row>
    <row r="221" spans="1:10" ht="15">
      <c r="A221" s="39" t="s">
        <v>1472</v>
      </c>
      <c r="B221" s="4"/>
      <c r="C221" s="5"/>
      <c r="D221" s="6" t="s">
        <v>230</v>
      </c>
      <c r="E221" s="17"/>
      <c r="F221" s="19"/>
      <c r="G221" s="7"/>
      <c r="H221" s="101"/>
      <c r="I221" s="19"/>
      <c r="J221" s="20">
        <f>SUM(J222:J248)</f>
        <v>0</v>
      </c>
    </row>
    <row r="222" spans="1:10" s="31" customFormat="1" ht="30">
      <c r="A222" s="40" t="s">
        <v>229</v>
      </c>
      <c r="B222" s="23" t="s">
        <v>38</v>
      </c>
      <c r="C222" s="23" t="s">
        <v>1444</v>
      </c>
      <c r="D222" s="25" t="s">
        <v>220</v>
      </c>
      <c r="E222" s="26" t="s">
        <v>1441</v>
      </c>
      <c r="F222" s="27">
        <v>2.09</v>
      </c>
      <c r="G222" s="21"/>
      <c r="H222" s="100">
        <f aca="true" t="shared" si="26" ref="H222:H248">$I$9</f>
        <v>0.22</v>
      </c>
      <c r="I222" s="28">
        <f aca="true" t="shared" si="27" ref="I222:I248">ROUND(((1+H222)*G222),2)</f>
        <v>0</v>
      </c>
      <c r="J222" s="30">
        <f aca="true" t="shared" si="28" ref="J222:J248">ROUND(I222*F222,2)</f>
        <v>0</v>
      </c>
    </row>
    <row r="223" spans="1:10" s="31" customFormat="1" ht="30">
      <c r="A223" s="40" t="s">
        <v>263</v>
      </c>
      <c r="B223" s="23" t="s">
        <v>8</v>
      </c>
      <c r="C223" s="23" t="s">
        <v>257</v>
      </c>
      <c r="D223" s="25" t="s">
        <v>33</v>
      </c>
      <c r="E223" s="26" t="s">
        <v>1441</v>
      </c>
      <c r="F223" s="27">
        <v>2.09</v>
      </c>
      <c r="G223" s="21"/>
      <c r="H223" s="100">
        <f t="shared" si="26"/>
        <v>0.22</v>
      </c>
      <c r="I223" s="28">
        <f t="shared" si="27"/>
        <v>0</v>
      </c>
      <c r="J223" s="30">
        <f t="shared" si="28"/>
        <v>0</v>
      </c>
    </row>
    <row r="224" spans="1:10" s="31" customFormat="1" ht="15">
      <c r="A224" s="40" t="s">
        <v>281</v>
      </c>
      <c r="B224" s="23" t="s">
        <v>10</v>
      </c>
      <c r="C224" s="23" t="s">
        <v>35</v>
      </c>
      <c r="D224" s="25" t="s">
        <v>36</v>
      </c>
      <c r="E224" s="26" t="s">
        <v>37</v>
      </c>
      <c r="F224" s="27">
        <v>3.76</v>
      </c>
      <c r="G224" s="21"/>
      <c r="H224" s="100">
        <f t="shared" si="26"/>
        <v>0.22</v>
      </c>
      <c r="I224" s="28">
        <f t="shared" si="27"/>
        <v>0</v>
      </c>
      <c r="J224" s="30">
        <f t="shared" si="28"/>
        <v>0</v>
      </c>
    </row>
    <row r="225" spans="1:10" s="31" customFormat="1" ht="30">
      <c r="A225" s="40" t="s">
        <v>300</v>
      </c>
      <c r="B225" s="23" t="s">
        <v>38</v>
      </c>
      <c r="C225" s="23" t="s">
        <v>43</v>
      </c>
      <c r="D225" s="25" t="s">
        <v>44</v>
      </c>
      <c r="E225" s="26" t="s">
        <v>1442</v>
      </c>
      <c r="F225" s="27">
        <v>39.71</v>
      </c>
      <c r="G225" s="21"/>
      <c r="H225" s="100">
        <f t="shared" si="26"/>
        <v>0.22</v>
      </c>
      <c r="I225" s="28">
        <f t="shared" si="27"/>
        <v>0</v>
      </c>
      <c r="J225" s="30">
        <f t="shared" si="28"/>
        <v>0</v>
      </c>
    </row>
    <row r="226" spans="1:10" s="31" customFormat="1" ht="15">
      <c r="A226" s="40" t="s">
        <v>840</v>
      </c>
      <c r="B226" s="23" t="s">
        <v>8</v>
      </c>
      <c r="C226" s="23" t="s">
        <v>837</v>
      </c>
      <c r="D226" s="25" t="s">
        <v>838</v>
      </c>
      <c r="E226" s="26" t="s">
        <v>672</v>
      </c>
      <c r="F226" s="27">
        <v>1</v>
      </c>
      <c r="G226" s="21"/>
      <c r="H226" s="100">
        <f t="shared" si="26"/>
        <v>0.22</v>
      </c>
      <c r="I226" s="28">
        <f t="shared" si="27"/>
        <v>0</v>
      </c>
      <c r="J226" s="30">
        <f t="shared" si="28"/>
        <v>0</v>
      </c>
    </row>
    <row r="227" spans="1:10" s="31" customFormat="1" ht="15">
      <c r="A227" s="40" t="s">
        <v>1473</v>
      </c>
      <c r="B227" s="23" t="s">
        <v>10</v>
      </c>
      <c r="C227" s="23" t="s">
        <v>1466</v>
      </c>
      <c r="D227" s="25" t="s">
        <v>1467</v>
      </c>
      <c r="E227" s="26" t="s">
        <v>672</v>
      </c>
      <c r="F227" s="27">
        <v>2</v>
      </c>
      <c r="G227" s="21"/>
      <c r="H227" s="100">
        <f t="shared" si="26"/>
        <v>0.22</v>
      </c>
      <c r="I227" s="28">
        <f t="shared" si="27"/>
        <v>0</v>
      </c>
      <c r="J227" s="30">
        <f t="shared" si="28"/>
        <v>0</v>
      </c>
    </row>
    <row r="228" spans="1:10" s="31" customFormat="1" ht="15">
      <c r="A228" s="40" t="s">
        <v>1360</v>
      </c>
      <c r="B228" s="23" t="s">
        <v>10</v>
      </c>
      <c r="C228" s="23" t="s">
        <v>989</v>
      </c>
      <c r="D228" s="25" t="s">
        <v>990</v>
      </c>
      <c r="E228" s="26" t="s">
        <v>987</v>
      </c>
      <c r="F228" s="27">
        <v>0.9</v>
      </c>
      <c r="G228" s="21"/>
      <c r="H228" s="100">
        <f t="shared" si="26"/>
        <v>0.22</v>
      </c>
      <c r="I228" s="28">
        <f t="shared" si="27"/>
        <v>0</v>
      </c>
      <c r="J228" s="30">
        <f t="shared" si="28"/>
        <v>0</v>
      </c>
    </row>
    <row r="229" spans="1:10" s="31" customFormat="1" ht="15">
      <c r="A229" s="40" t="s">
        <v>316</v>
      </c>
      <c r="B229" s="23" t="s">
        <v>10</v>
      </c>
      <c r="C229" s="23" t="s">
        <v>63</v>
      </c>
      <c r="D229" s="25" t="s">
        <v>64</v>
      </c>
      <c r="E229" s="26" t="s">
        <v>987</v>
      </c>
      <c r="F229" s="27">
        <v>2.1</v>
      </c>
      <c r="G229" s="21"/>
      <c r="H229" s="100">
        <f t="shared" si="26"/>
        <v>0.22</v>
      </c>
      <c r="I229" s="28">
        <f t="shared" si="27"/>
        <v>0</v>
      </c>
      <c r="J229" s="30">
        <f t="shared" si="28"/>
        <v>0</v>
      </c>
    </row>
    <row r="230" spans="1:10" s="31" customFormat="1" ht="15">
      <c r="A230" s="40" t="s">
        <v>330</v>
      </c>
      <c r="B230" s="23" t="s">
        <v>8</v>
      </c>
      <c r="C230" s="23" t="s">
        <v>76</v>
      </c>
      <c r="D230" s="25" t="s">
        <v>77</v>
      </c>
      <c r="E230" s="26" t="s">
        <v>987</v>
      </c>
      <c r="F230" s="27">
        <v>4.2</v>
      </c>
      <c r="G230" s="21"/>
      <c r="H230" s="100">
        <f t="shared" si="26"/>
        <v>0.22</v>
      </c>
      <c r="I230" s="28">
        <f t="shared" si="27"/>
        <v>0</v>
      </c>
      <c r="J230" s="30">
        <f t="shared" si="28"/>
        <v>0</v>
      </c>
    </row>
    <row r="231" spans="1:10" s="31" customFormat="1" ht="30">
      <c r="A231" s="40" t="s">
        <v>342</v>
      </c>
      <c r="B231" s="23" t="s">
        <v>8</v>
      </c>
      <c r="C231" s="23" t="s">
        <v>79</v>
      </c>
      <c r="D231" s="25" t="s">
        <v>80</v>
      </c>
      <c r="E231" s="26" t="s">
        <v>987</v>
      </c>
      <c r="F231" s="27">
        <v>4.2</v>
      </c>
      <c r="G231" s="21"/>
      <c r="H231" s="100">
        <f t="shared" si="26"/>
        <v>0.22</v>
      </c>
      <c r="I231" s="28">
        <f t="shared" si="27"/>
        <v>0</v>
      </c>
      <c r="J231" s="30">
        <f t="shared" si="28"/>
        <v>0</v>
      </c>
    </row>
    <row r="232" spans="1:10" s="31" customFormat="1" ht="30">
      <c r="A232" s="40" t="s">
        <v>354</v>
      </c>
      <c r="B232" s="23" t="s">
        <v>8</v>
      </c>
      <c r="C232" s="23" t="s">
        <v>52</v>
      </c>
      <c r="D232" s="25" t="s">
        <v>53</v>
      </c>
      <c r="E232" s="26" t="s">
        <v>987</v>
      </c>
      <c r="F232" s="27">
        <v>5</v>
      </c>
      <c r="G232" s="21"/>
      <c r="H232" s="100">
        <f t="shared" si="26"/>
        <v>0.22</v>
      </c>
      <c r="I232" s="28">
        <f t="shared" si="27"/>
        <v>0</v>
      </c>
      <c r="J232" s="30">
        <f t="shared" si="28"/>
        <v>0</v>
      </c>
    </row>
    <row r="233" spans="1:10" s="31" customFormat="1" ht="30">
      <c r="A233" s="40" t="s">
        <v>412</v>
      </c>
      <c r="B233" s="23" t="s">
        <v>8</v>
      </c>
      <c r="C233" s="23" t="s">
        <v>409</v>
      </c>
      <c r="D233" s="25" t="s">
        <v>410</v>
      </c>
      <c r="E233" s="26" t="s">
        <v>987</v>
      </c>
      <c r="F233" s="27">
        <v>1.8</v>
      </c>
      <c r="G233" s="21"/>
      <c r="H233" s="100">
        <f t="shared" si="26"/>
        <v>0.22</v>
      </c>
      <c r="I233" s="28">
        <f t="shared" si="27"/>
        <v>0</v>
      </c>
      <c r="J233" s="30">
        <f t="shared" si="28"/>
        <v>0</v>
      </c>
    </row>
    <row r="234" spans="1:10" s="31" customFormat="1" ht="30">
      <c r="A234" s="40" t="s">
        <v>420</v>
      </c>
      <c r="B234" s="23" t="s">
        <v>8</v>
      </c>
      <c r="C234" s="23" t="s">
        <v>195</v>
      </c>
      <c r="D234" s="25" t="s">
        <v>196</v>
      </c>
      <c r="E234" s="26" t="s">
        <v>987</v>
      </c>
      <c r="F234" s="27">
        <v>1.8</v>
      </c>
      <c r="G234" s="21"/>
      <c r="H234" s="100">
        <f t="shared" si="26"/>
        <v>0.22</v>
      </c>
      <c r="I234" s="28">
        <f t="shared" si="27"/>
        <v>0</v>
      </c>
      <c r="J234" s="30">
        <f t="shared" si="28"/>
        <v>0</v>
      </c>
    </row>
    <row r="235" spans="1:10" s="31" customFormat="1" ht="45">
      <c r="A235" s="40" t="s">
        <v>438</v>
      </c>
      <c r="B235" s="23" t="s">
        <v>38</v>
      </c>
      <c r="C235" s="23" t="s">
        <v>113</v>
      </c>
      <c r="D235" s="25" t="s">
        <v>114</v>
      </c>
      <c r="E235" s="26" t="s">
        <v>987</v>
      </c>
      <c r="F235" s="27">
        <v>0.75</v>
      </c>
      <c r="G235" s="21"/>
      <c r="H235" s="100">
        <f t="shared" si="26"/>
        <v>0.22</v>
      </c>
      <c r="I235" s="28">
        <f t="shared" si="27"/>
        <v>0</v>
      </c>
      <c r="J235" s="30">
        <f t="shared" si="28"/>
        <v>0</v>
      </c>
    </row>
    <row r="236" spans="1:10" s="31" customFormat="1" ht="30">
      <c r="A236" s="40" t="s">
        <v>462</v>
      </c>
      <c r="B236" s="23" t="s">
        <v>8</v>
      </c>
      <c r="C236" s="23" t="s">
        <v>433</v>
      </c>
      <c r="D236" s="25" t="s">
        <v>434</v>
      </c>
      <c r="E236" s="26" t="s">
        <v>672</v>
      </c>
      <c r="F236" s="27">
        <v>1</v>
      </c>
      <c r="G236" s="21"/>
      <c r="H236" s="100">
        <f t="shared" si="26"/>
        <v>0.22</v>
      </c>
      <c r="I236" s="28">
        <f t="shared" si="27"/>
        <v>0</v>
      </c>
      <c r="J236" s="30">
        <f t="shared" si="28"/>
        <v>0</v>
      </c>
    </row>
    <row r="237" spans="1:10" s="31" customFormat="1" ht="30">
      <c r="A237" s="40" t="s">
        <v>490</v>
      </c>
      <c r="B237" s="23" t="s">
        <v>8</v>
      </c>
      <c r="C237" s="23" t="s">
        <v>457</v>
      </c>
      <c r="D237" s="25" t="s">
        <v>458</v>
      </c>
      <c r="E237" s="26" t="s">
        <v>672</v>
      </c>
      <c r="F237" s="27">
        <v>6</v>
      </c>
      <c r="G237" s="21"/>
      <c r="H237" s="100">
        <f t="shared" si="26"/>
        <v>0.22</v>
      </c>
      <c r="I237" s="28">
        <f t="shared" si="27"/>
        <v>0</v>
      </c>
      <c r="J237" s="30">
        <f t="shared" si="28"/>
        <v>0</v>
      </c>
    </row>
    <row r="238" spans="1:10" s="31" customFormat="1" ht="30">
      <c r="A238" s="40" t="s">
        <v>1474</v>
      </c>
      <c r="B238" s="23" t="s">
        <v>8</v>
      </c>
      <c r="C238" s="23" t="s">
        <v>484</v>
      </c>
      <c r="D238" s="25" t="s">
        <v>485</v>
      </c>
      <c r="E238" s="26" t="s">
        <v>672</v>
      </c>
      <c r="F238" s="27">
        <v>6</v>
      </c>
      <c r="G238" s="21"/>
      <c r="H238" s="100">
        <f t="shared" si="26"/>
        <v>0.22</v>
      </c>
      <c r="I238" s="28">
        <f t="shared" si="27"/>
        <v>0</v>
      </c>
      <c r="J238" s="30">
        <f t="shared" si="28"/>
        <v>0</v>
      </c>
    </row>
    <row r="239" spans="1:10" s="31" customFormat="1" ht="30">
      <c r="A239" s="40" t="s">
        <v>515</v>
      </c>
      <c r="B239" s="23" t="s">
        <v>10</v>
      </c>
      <c r="C239" s="23" t="s">
        <v>206</v>
      </c>
      <c r="D239" s="25" t="s">
        <v>207</v>
      </c>
      <c r="E239" s="26" t="s">
        <v>1443</v>
      </c>
      <c r="F239" s="27">
        <v>25</v>
      </c>
      <c r="G239" s="21"/>
      <c r="H239" s="100">
        <f t="shared" si="26"/>
        <v>0.22</v>
      </c>
      <c r="I239" s="28">
        <f t="shared" si="27"/>
        <v>0</v>
      </c>
      <c r="J239" s="30">
        <f t="shared" si="28"/>
        <v>0</v>
      </c>
    </row>
    <row r="240" spans="1:10" s="31" customFormat="1" ht="45">
      <c r="A240" s="40" t="s">
        <v>544</v>
      </c>
      <c r="B240" s="23" t="s">
        <v>38</v>
      </c>
      <c r="C240" s="23" t="s">
        <v>538</v>
      </c>
      <c r="D240" s="25" t="s">
        <v>539</v>
      </c>
      <c r="E240" s="26" t="s">
        <v>1443</v>
      </c>
      <c r="F240" s="27">
        <v>70</v>
      </c>
      <c r="G240" s="21"/>
      <c r="H240" s="100">
        <f t="shared" si="26"/>
        <v>0.22</v>
      </c>
      <c r="I240" s="28">
        <f t="shared" si="27"/>
        <v>0</v>
      </c>
      <c r="J240" s="30">
        <f t="shared" si="28"/>
        <v>0</v>
      </c>
    </row>
    <row r="241" spans="1:10" s="31" customFormat="1" ht="30">
      <c r="A241" s="40" t="s">
        <v>661</v>
      </c>
      <c r="B241" s="23" t="s">
        <v>149</v>
      </c>
      <c r="C241" s="23" t="s">
        <v>991</v>
      </c>
      <c r="D241" s="25" t="s">
        <v>992</v>
      </c>
      <c r="E241" s="26" t="s">
        <v>672</v>
      </c>
      <c r="F241" s="27">
        <v>2</v>
      </c>
      <c r="G241" s="21"/>
      <c r="H241" s="100">
        <f t="shared" si="26"/>
        <v>0.22</v>
      </c>
      <c r="I241" s="28">
        <f t="shared" si="27"/>
        <v>0</v>
      </c>
      <c r="J241" s="30">
        <f t="shared" si="28"/>
        <v>0</v>
      </c>
    </row>
    <row r="242" spans="1:10" s="31" customFormat="1" ht="30">
      <c r="A242" s="40" t="s">
        <v>1475</v>
      </c>
      <c r="B242" s="23" t="s">
        <v>38</v>
      </c>
      <c r="C242" s="23" t="s">
        <v>659</v>
      </c>
      <c r="D242" s="25" t="s">
        <v>660</v>
      </c>
      <c r="E242" s="26" t="s">
        <v>197</v>
      </c>
      <c r="F242" s="27">
        <v>2</v>
      </c>
      <c r="G242" s="21"/>
      <c r="H242" s="100">
        <f t="shared" si="26"/>
        <v>0.22</v>
      </c>
      <c r="I242" s="28">
        <f t="shared" si="27"/>
        <v>0</v>
      </c>
      <c r="J242" s="30">
        <f t="shared" si="28"/>
        <v>0</v>
      </c>
    </row>
    <row r="243" spans="1:10" s="31" customFormat="1" ht="45">
      <c r="A243" s="40" t="s">
        <v>569</v>
      </c>
      <c r="B243" s="23" t="s">
        <v>38</v>
      </c>
      <c r="C243" s="23" t="s">
        <v>564</v>
      </c>
      <c r="D243" s="25" t="s">
        <v>565</v>
      </c>
      <c r="E243" s="26" t="s">
        <v>672</v>
      </c>
      <c r="F243" s="27">
        <v>6</v>
      </c>
      <c r="G243" s="21"/>
      <c r="H243" s="100">
        <f t="shared" si="26"/>
        <v>0.22</v>
      </c>
      <c r="I243" s="28">
        <f t="shared" si="27"/>
        <v>0</v>
      </c>
      <c r="J243" s="30">
        <f t="shared" si="28"/>
        <v>0</v>
      </c>
    </row>
    <row r="244" spans="1:10" s="31" customFormat="1" ht="30">
      <c r="A244" s="40" t="s">
        <v>596</v>
      </c>
      <c r="B244" s="23" t="s">
        <v>38</v>
      </c>
      <c r="C244" s="23" t="s">
        <v>591</v>
      </c>
      <c r="D244" s="25" t="s">
        <v>592</v>
      </c>
      <c r="E244" s="26" t="s">
        <v>672</v>
      </c>
      <c r="F244" s="27">
        <v>1</v>
      </c>
      <c r="G244" s="21"/>
      <c r="H244" s="100">
        <f t="shared" si="26"/>
        <v>0.22</v>
      </c>
      <c r="I244" s="28">
        <f t="shared" si="27"/>
        <v>0</v>
      </c>
      <c r="J244" s="30">
        <f t="shared" si="28"/>
        <v>0</v>
      </c>
    </row>
    <row r="245" spans="1:10" s="31" customFormat="1" ht="30">
      <c r="A245" s="40" t="s">
        <v>615</v>
      </c>
      <c r="B245" s="23" t="s">
        <v>38</v>
      </c>
      <c r="C245" s="23" t="s">
        <v>610</v>
      </c>
      <c r="D245" s="25" t="s">
        <v>611</v>
      </c>
      <c r="E245" s="26" t="s">
        <v>672</v>
      </c>
      <c r="F245" s="27">
        <v>1</v>
      </c>
      <c r="G245" s="21"/>
      <c r="H245" s="100">
        <f t="shared" si="26"/>
        <v>0.22</v>
      </c>
      <c r="I245" s="28">
        <f t="shared" si="27"/>
        <v>0</v>
      </c>
      <c r="J245" s="30">
        <f t="shared" si="28"/>
        <v>0</v>
      </c>
    </row>
    <row r="246" spans="1:10" s="31" customFormat="1" ht="30">
      <c r="A246" s="40" t="s">
        <v>382</v>
      </c>
      <c r="B246" s="23" t="s">
        <v>8</v>
      </c>
      <c r="C246" s="23" t="s">
        <v>694</v>
      </c>
      <c r="D246" s="25" t="s">
        <v>695</v>
      </c>
      <c r="E246" s="26" t="s">
        <v>672</v>
      </c>
      <c r="F246" s="27">
        <v>1</v>
      </c>
      <c r="G246" s="21"/>
      <c r="H246" s="100">
        <f t="shared" si="26"/>
        <v>0.22</v>
      </c>
      <c r="I246" s="28">
        <f t="shared" si="27"/>
        <v>0</v>
      </c>
      <c r="J246" s="30">
        <f t="shared" si="28"/>
        <v>0</v>
      </c>
    </row>
    <row r="247" spans="1:10" s="31" customFormat="1" ht="60">
      <c r="A247" s="40" t="s">
        <v>1476</v>
      </c>
      <c r="B247" s="23" t="s">
        <v>38</v>
      </c>
      <c r="C247" s="23" t="s">
        <v>1455</v>
      </c>
      <c r="D247" s="25" t="s">
        <v>1456</v>
      </c>
      <c r="E247" s="26" t="s">
        <v>672</v>
      </c>
      <c r="F247" s="27">
        <v>1</v>
      </c>
      <c r="G247" s="21"/>
      <c r="H247" s="100">
        <f t="shared" si="26"/>
        <v>0.22</v>
      </c>
      <c r="I247" s="28">
        <f t="shared" si="27"/>
        <v>0</v>
      </c>
      <c r="J247" s="30">
        <f t="shared" si="28"/>
        <v>0</v>
      </c>
    </row>
    <row r="248" spans="1:10" s="31" customFormat="1" ht="30">
      <c r="A248" s="40" t="s">
        <v>634</v>
      </c>
      <c r="B248" s="23" t="s">
        <v>38</v>
      </c>
      <c r="C248" s="23" t="s">
        <v>1261</v>
      </c>
      <c r="D248" s="25" t="s">
        <v>629</v>
      </c>
      <c r="E248" s="26" t="s">
        <v>987</v>
      </c>
      <c r="F248" s="27">
        <v>3.36</v>
      </c>
      <c r="G248" s="21"/>
      <c r="H248" s="100">
        <f t="shared" si="26"/>
        <v>0.22</v>
      </c>
      <c r="I248" s="28">
        <f t="shared" si="27"/>
        <v>0</v>
      </c>
      <c r="J248" s="30">
        <f t="shared" si="28"/>
        <v>0</v>
      </c>
    </row>
    <row r="249" spans="1:10" ht="15">
      <c r="A249" s="39" t="s">
        <v>1477</v>
      </c>
      <c r="B249" s="4"/>
      <c r="C249" s="5"/>
      <c r="D249" s="6" t="s">
        <v>232</v>
      </c>
      <c r="E249" s="17"/>
      <c r="F249" s="19"/>
      <c r="G249" s="7"/>
      <c r="H249" s="101"/>
      <c r="I249" s="19"/>
      <c r="J249" s="20">
        <f>SUM(J250:J277)</f>
        <v>0</v>
      </c>
    </row>
    <row r="250" spans="1:10" s="31" customFormat="1" ht="30">
      <c r="A250" s="40" t="s">
        <v>231</v>
      </c>
      <c r="B250" s="23" t="s">
        <v>38</v>
      </c>
      <c r="C250" s="23" t="s">
        <v>1444</v>
      </c>
      <c r="D250" s="25" t="s">
        <v>220</v>
      </c>
      <c r="E250" s="26" t="s">
        <v>1441</v>
      </c>
      <c r="F250" s="27">
        <v>0.6</v>
      </c>
      <c r="G250" s="21"/>
      <c r="H250" s="100">
        <f aca="true" t="shared" si="29" ref="H250:H277">$I$9</f>
        <v>0.22</v>
      </c>
      <c r="I250" s="28">
        <f aca="true" t="shared" si="30" ref="I250:I277">ROUND(((1+H250)*G250),2)</f>
        <v>0</v>
      </c>
      <c r="J250" s="30">
        <f aca="true" t="shared" si="31" ref="J250:J277">ROUND(I250*F250,2)</f>
        <v>0</v>
      </c>
    </row>
    <row r="251" spans="1:10" s="31" customFormat="1" ht="30">
      <c r="A251" s="40" t="s">
        <v>264</v>
      </c>
      <c r="B251" s="23" t="s">
        <v>8</v>
      </c>
      <c r="C251" s="23" t="s">
        <v>257</v>
      </c>
      <c r="D251" s="25" t="s">
        <v>33</v>
      </c>
      <c r="E251" s="26" t="s">
        <v>1441</v>
      </c>
      <c r="F251" s="27">
        <v>0.6</v>
      </c>
      <c r="G251" s="21"/>
      <c r="H251" s="100">
        <f t="shared" si="29"/>
        <v>0.22</v>
      </c>
      <c r="I251" s="28">
        <f t="shared" si="30"/>
        <v>0</v>
      </c>
      <c r="J251" s="30">
        <f t="shared" si="31"/>
        <v>0</v>
      </c>
    </row>
    <row r="252" spans="1:10" s="31" customFormat="1" ht="15">
      <c r="A252" s="40" t="s">
        <v>282</v>
      </c>
      <c r="B252" s="23" t="s">
        <v>10</v>
      </c>
      <c r="C252" s="23" t="s">
        <v>35</v>
      </c>
      <c r="D252" s="25" t="s">
        <v>36</v>
      </c>
      <c r="E252" s="26" t="s">
        <v>37</v>
      </c>
      <c r="F252" s="27">
        <v>1.08</v>
      </c>
      <c r="G252" s="21"/>
      <c r="H252" s="100">
        <f t="shared" si="29"/>
        <v>0.22</v>
      </c>
      <c r="I252" s="28">
        <f t="shared" si="30"/>
        <v>0</v>
      </c>
      <c r="J252" s="30">
        <f t="shared" si="31"/>
        <v>0</v>
      </c>
    </row>
    <row r="253" spans="1:10" s="31" customFormat="1" ht="30">
      <c r="A253" s="40" t="s">
        <v>301</v>
      </c>
      <c r="B253" s="23" t="s">
        <v>38</v>
      </c>
      <c r="C253" s="23" t="s">
        <v>43</v>
      </c>
      <c r="D253" s="25" t="s">
        <v>44</v>
      </c>
      <c r="E253" s="26" t="s">
        <v>1442</v>
      </c>
      <c r="F253" s="27">
        <v>11.4</v>
      </c>
      <c r="G253" s="21"/>
      <c r="H253" s="100">
        <f t="shared" si="29"/>
        <v>0.22</v>
      </c>
      <c r="I253" s="28">
        <f t="shared" si="30"/>
        <v>0</v>
      </c>
      <c r="J253" s="30">
        <f t="shared" si="31"/>
        <v>0</v>
      </c>
    </row>
    <row r="254" spans="1:10" s="31" customFormat="1" ht="15">
      <c r="A254" s="40" t="s">
        <v>413</v>
      </c>
      <c r="B254" s="23" t="s">
        <v>8</v>
      </c>
      <c r="C254" s="23" t="s">
        <v>409</v>
      </c>
      <c r="D254" s="25" t="s">
        <v>410</v>
      </c>
      <c r="E254" s="26" t="s">
        <v>987</v>
      </c>
      <c r="F254" s="27">
        <v>0.6</v>
      </c>
      <c r="G254" s="21"/>
      <c r="H254" s="100">
        <f t="shared" si="29"/>
        <v>0.22</v>
      </c>
      <c r="I254" s="28">
        <f t="shared" si="30"/>
        <v>0</v>
      </c>
      <c r="J254" s="30">
        <f t="shared" si="31"/>
        <v>0</v>
      </c>
    </row>
    <row r="255" spans="1:10" s="31" customFormat="1" ht="15">
      <c r="A255" s="40" t="s">
        <v>421</v>
      </c>
      <c r="B255" s="23" t="s">
        <v>8</v>
      </c>
      <c r="C255" s="23" t="s">
        <v>195</v>
      </c>
      <c r="D255" s="25" t="s">
        <v>196</v>
      </c>
      <c r="E255" s="26" t="s">
        <v>987</v>
      </c>
      <c r="F255" s="27">
        <v>0.6</v>
      </c>
      <c r="G255" s="21"/>
      <c r="H255" s="100">
        <f t="shared" si="29"/>
        <v>0.22</v>
      </c>
      <c r="I255" s="28">
        <f t="shared" si="30"/>
        <v>0</v>
      </c>
      <c r="J255" s="30">
        <f t="shared" si="31"/>
        <v>0</v>
      </c>
    </row>
    <row r="256" spans="1:10" s="31" customFormat="1" ht="45">
      <c r="A256" s="40" t="s">
        <v>653</v>
      </c>
      <c r="B256" s="23" t="s">
        <v>38</v>
      </c>
      <c r="C256" s="23" t="s">
        <v>113</v>
      </c>
      <c r="D256" s="25" t="s">
        <v>114</v>
      </c>
      <c r="E256" s="26" t="s">
        <v>987</v>
      </c>
      <c r="F256" s="27">
        <v>0.25</v>
      </c>
      <c r="G256" s="21"/>
      <c r="H256" s="100">
        <f t="shared" si="29"/>
        <v>0.22</v>
      </c>
      <c r="I256" s="28">
        <f t="shared" si="30"/>
        <v>0</v>
      </c>
      <c r="J256" s="30">
        <f t="shared" si="31"/>
        <v>0</v>
      </c>
    </row>
    <row r="257" spans="1:10" s="31" customFormat="1" ht="15">
      <c r="A257" s="40" t="s">
        <v>383</v>
      </c>
      <c r="B257" s="23" t="s">
        <v>8</v>
      </c>
      <c r="C257" s="23" t="s">
        <v>694</v>
      </c>
      <c r="D257" s="25" t="s">
        <v>695</v>
      </c>
      <c r="E257" s="26" t="s">
        <v>672</v>
      </c>
      <c r="F257" s="27">
        <v>1</v>
      </c>
      <c r="G257" s="21"/>
      <c r="H257" s="100">
        <f t="shared" si="29"/>
        <v>0.22</v>
      </c>
      <c r="I257" s="28">
        <f t="shared" si="30"/>
        <v>0</v>
      </c>
      <c r="J257" s="30">
        <f t="shared" si="31"/>
        <v>0</v>
      </c>
    </row>
    <row r="258" spans="1:10" s="31" customFormat="1" ht="60">
      <c r="A258" s="40" t="s">
        <v>1478</v>
      </c>
      <c r="B258" s="23" t="s">
        <v>38</v>
      </c>
      <c r="C258" s="23" t="s">
        <v>1455</v>
      </c>
      <c r="D258" s="25" t="s">
        <v>1456</v>
      </c>
      <c r="E258" s="26" t="s">
        <v>672</v>
      </c>
      <c r="F258" s="27">
        <v>1</v>
      </c>
      <c r="G258" s="21"/>
      <c r="H258" s="100">
        <f t="shared" si="29"/>
        <v>0.22</v>
      </c>
      <c r="I258" s="28">
        <f t="shared" si="30"/>
        <v>0</v>
      </c>
      <c r="J258" s="30">
        <f t="shared" si="31"/>
        <v>0</v>
      </c>
    </row>
    <row r="259" spans="1:10" s="31" customFormat="1" ht="30">
      <c r="A259" s="40" t="s">
        <v>635</v>
      </c>
      <c r="B259" s="23" t="s">
        <v>38</v>
      </c>
      <c r="C259" s="23" t="s">
        <v>1261</v>
      </c>
      <c r="D259" s="25" t="s">
        <v>629</v>
      </c>
      <c r="E259" s="26" t="s">
        <v>987</v>
      </c>
      <c r="F259" s="27">
        <v>3.36</v>
      </c>
      <c r="G259" s="21"/>
      <c r="H259" s="100">
        <f t="shared" si="29"/>
        <v>0.22</v>
      </c>
      <c r="I259" s="28">
        <f t="shared" si="30"/>
        <v>0</v>
      </c>
      <c r="J259" s="30">
        <f t="shared" si="31"/>
        <v>0</v>
      </c>
    </row>
    <row r="260" spans="1:10" s="31" customFormat="1" ht="30">
      <c r="A260" s="40" t="s">
        <v>869</v>
      </c>
      <c r="B260" s="23" t="s">
        <v>38</v>
      </c>
      <c r="C260" s="23" t="s">
        <v>865</v>
      </c>
      <c r="D260" s="25" t="s">
        <v>866</v>
      </c>
      <c r="E260" s="26" t="s">
        <v>672</v>
      </c>
      <c r="F260" s="27">
        <v>1</v>
      </c>
      <c r="G260" s="21"/>
      <c r="H260" s="100">
        <f t="shared" si="29"/>
        <v>0.22</v>
      </c>
      <c r="I260" s="28">
        <f t="shared" si="30"/>
        <v>0</v>
      </c>
      <c r="J260" s="30">
        <f t="shared" si="31"/>
        <v>0</v>
      </c>
    </row>
    <row r="261" spans="1:10" s="31" customFormat="1" ht="30">
      <c r="A261" s="40" t="s">
        <v>884</v>
      </c>
      <c r="B261" s="23" t="s">
        <v>10</v>
      </c>
      <c r="C261" s="23" t="s">
        <v>880</v>
      </c>
      <c r="D261" s="25" t="s">
        <v>881</v>
      </c>
      <c r="E261" s="26" t="s">
        <v>672</v>
      </c>
      <c r="F261" s="27">
        <v>1</v>
      </c>
      <c r="G261" s="21"/>
      <c r="H261" s="100">
        <f t="shared" si="29"/>
        <v>0.22</v>
      </c>
      <c r="I261" s="28">
        <f t="shared" si="30"/>
        <v>0</v>
      </c>
      <c r="J261" s="30">
        <f t="shared" si="31"/>
        <v>0</v>
      </c>
    </row>
    <row r="262" spans="1:10" s="31" customFormat="1" ht="30">
      <c r="A262" s="40" t="s">
        <v>897</v>
      </c>
      <c r="B262" s="23" t="s">
        <v>8</v>
      </c>
      <c r="C262" s="23" t="s">
        <v>1300</v>
      </c>
      <c r="D262" s="25" t="s">
        <v>895</v>
      </c>
      <c r="E262" s="26" t="s">
        <v>987</v>
      </c>
      <c r="F262" s="27">
        <v>0.09</v>
      </c>
      <c r="G262" s="21"/>
      <c r="H262" s="100">
        <f t="shared" si="29"/>
        <v>0.22</v>
      </c>
      <c r="I262" s="28">
        <f t="shared" si="30"/>
        <v>0</v>
      </c>
      <c r="J262" s="30">
        <f t="shared" si="31"/>
        <v>0</v>
      </c>
    </row>
    <row r="263" spans="1:10" s="31" customFormat="1" ht="30">
      <c r="A263" s="40" t="s">
        <v>975</v>
      </c>
      <c r="B263" s="23" t="s">
        <v>8</v>
      </c>
      <c r="C263" s="23" t="s">
        <v>972</v>
      </c>
      <c r="D263" s="25" t="s">
        <v>973</v>
      </c>
      <c r="E263" s="26" t="s">
        <v>672</v>
      </c>
      <c r="F263" s="27">
        <v>1</v>
      </c>
      <c r="G263" s="21"/>
      <c r="H263" s="100">
        <f t="shared" si="29"/>
        <v>0.22</v>
      </c>
      <c r="I263" s="28">
        <f t="shared" si="30"/>
        <v>0</v>
      </c>
      <c r="J263" s="30">
        <f t="shared" si="31"/>
        <v>0</v>
      </c>
    </row>
    <row r="264" spans="1:10" s="31" customFormat="1" ht="30">
      <c r="A264" s="40" t="s">
        <v>317</v>
      </c>
      <c r="B264" s="23" t="s">
        <v>10</v>
      </c>
      <c r="C264" s="23" t="s">
        <v>63</v>
      </c>
      <c r="D264" s="25" t="s">
        <v>64</v>
      </c>
      <c r="E264" s="26" t="s">
        <v>987</v>
      </c>
      <c r="F264" s="27">
        <v>14.25</v>
      </c>
      <c r="G264" s="21"/>
      <c r="H264" s="100">
        <f t="shared" si="29"/>
        <v>0.22</v>
      </c>
      <c r="I264" s="28">
        <f t="shared" si="30"/>
        <v>0</v>
      </c>
      <c r="J264" s="30">
        <f t="shared" si="31"/>
        <v>0</v>
      </c>
    </row>
    <row r="265" spans="1:10" s="31" customFormat="1" ht="30">
      <c r="A265" s="40" t="s">
        <v>331</v>
      </c>
      <c r="B265" s="23" t="s">
        <v>8</v>
      </c>
      <c r="C265" s="23" t="s">
        <v>76</v>
      </c>
      <c r="D265" s="25" t="s">
        <v>77</v>
      </c>
      <c r="E265" s="26" t="s">
        <v>987</v>
      </c>
      <c r="F265" s="27">
        <v>28.5</v>
      </c>
      <c r="G265" s="21"/>
      <c r="H265" s="100">
        <f t="shared" si="29"/>
        <v>0.22</v>
      </c>
      <c r="I265" s="28">
        <f t="shared" si="30"/>
        <v>0</v>
      </c>
      <c r="J265" s="30">
        <f t="shared" si="31"/>
        <v>0</v>
      </c>
    </row>
    <row r="266" spans="1:10" s="31" customFormat="1" ht="30">
      <c r="A266" s="40" t="s">
        <v>343</v>
      </c>
      <c r="B266" s="23" t="s">
        <v>8</v>
      </c>
      <c r="C266" s="23" t="s">
        <v>79</v>
      </c>
      <c r="D266" s="25" t="s">
        <v>80</v>
      </c>
      <c r="E266" s="26" t="s">
        <v>987</v>
      </c>
      <c r="F266" s="27">
        <v>28.5</v>
      </c>
      <c r="G266" s="21"/>
      <c r="H266" s="100">
        <f t="shared" si="29"/>
        <v>0.22</v>
      </c>
      <c r="I266" s="28">
        <f t="shared" si="30"/>
        <v>0</v>
      </c>
      <c r="J266" s="30">
        <f t="shared" si="31"/>
        <v>0</v>
      </c>
    </row>
    <row r="267" spans="1:10" s="31" customFormat="1" ht="30">
      <c r="A267" s="40" t="s">
        <v>355</v>
      </c>
      <c r="B267" s="23" t="s">
        <v>8</v>
      </c>
      <c r="C267" s="23" t="s">
        <v>52</v>
      </c>
      <c r="D267" s="25" t="s">
        <v>53</v>
      </c>
      <c r="E267" s="26" t="s">
        <v>987</v>
      </c>
      <c r="F267" s="27">
        <v>28.5</v>
      </c>
      <c r="G267" s="21"/>
      <c r="H267" s="100">
        <f t="shared" si="29"/>
        <v>0.22</v>
      </c>
      <c r="I267" s="28">
        <f t="shared" si="30"/>
        <v>0</v>
      </c>
      <c r="J267" s="30">
        <f t="shared" si="31"/>
        <v>0</v>
      </c>
    </row>
    <row r="268" spans="1:10" s="31" customFormat="1" ht="30">
      <c r="A268" s="40" t="s">
        <v>463</v>
      </c>
      <c r="B268" s="23" t="s">
        <v>8</v>
      </c>
      <c r="C268" s="23" t="s">
        <v>433</v>
      </c>
      <c r="D268" s="25" t="s">
        <v>434</v>
      </c>
      <c r="E268" s="26" t="s">
        <v>672</v>
      </c>
      <c r="F268" s="27">
        <v>1</v>
      </c>
      <c r="G268" s="21"/>
      <c r="H268" s="100">
        <f t="shared" si="29"/>
        <v>0.22</v>
      </c>
      <c r="I268" s="28">
        <f t="shared" si="30"/>
        <v>0</v>
      </c>
      <c r="J268" s="30">
        <f t="shared" si="31"/>
        <v>0</v>
      </c>
    </row>
    <row r="269" spans="1:10" s="31" customFormat="1" ht="30">
      <c r="A269" s="40" t="s">
        <v>491</v>
      </c>
      <c r="B269" s="23" t="s">
        <v>8</v>
      </c>
      <c r="C269" s="23" t="s">
        <v>457</v>
      </c>
      <c r="D269" s="25" t="s">
        <v>458</v>
      </c>
      <c r="E269" s="26" t="s">
        <v>672</v>
      </c>
      <c r="F269" s="27">
        <v>3</v>
      </c>
      <c r="G269" s="21"/>
      <c r="H269" s="100">
        <f t="shared" si="29"/>
        <v>0.22</v>
      </c>
      <c r="I269" s="28">
        <f t="shared" si="30"/>
        <v>0</v>
      </c>
      <c r="J269" s="30">
        <f t="shared" si="31"/>
        <v>0</v>
      </c>
    </row>
    <row r="270" spans="1:10" s="31" customFormat="1" ht="30">
      <c r="A270" s="40" t="s">
        <v>1479</v>
      </c>
      <c r="B270" s="23" t="s">
        <v>8</v>
      </c>
      <c r="C270" s="23" t="s">
        <v>484</v>
      </c>
      <c r="D270" s="25" t="s">
        <v>485</v>
      </c>
      <c r="E270" s="26" t="s">
        <v>672</v>
      </c>
      <c r="F270" s="27">
        <v>2</v>
      </c>
      <c r="G270" s="21"/>
      <c r="H270" s="100">
        <f t="shared" si="29"/>
        <v>0.22</v>
      </c>
      <c r="I270" s="28">
        <f t="shared" si="30"/>
        <v>0</v>
      </c>
      <c r="J270" s="30">
        <f t="shared" si="31"/>
        <v>0</v>
      </c>
    </row>
    <row r="271" spans="1:10" s="31" customFormat="1" ht="30">
      <c r="A271" s="40" t="s">
        <v>516</v>
      </c>
      <c r="B271" s="23" t="s">
        <v>10</v>
      </c>
      <c r="C271" s="23" t="s">
        <v>206</v>
      </c>
      <c r="D271" s="25" t="s">
        <v>207</v>
      </c>
      <c r="E271" s="26" t="s">
        <v>1443</v>
      </c>
      <c r="F271" s="27">
        <v>18</v>
      </c>
      <c r="G271" s="21"/>
      <c r="H271" s="100">
        <f t="shared" si="29"/>
        <v>0.22</v>
      </c>
      <c r="I271" s="28">
        <f t="shared" si="30"/>
        <v>0</v>
      </c>
      <c r="J271" s="30">
        <f t="shared" si="31"/>
        <v>0</v>
      </c>
    </row>
    <row r="272" spans="1:10" s="31" customFormat="1" ht="45">
      <c r="A272" s="40" t="s">
        <v>545</v>
      </c>
      <c r="B272" s="23" t="s">
        <v>38</v>
      </c>
      <c r="C272" s="23" t="s">
        <v>538</v>
      </c>
      <c r="D272" s="25" t="s">
        <v>539</v>
      </c>
      <c r="E272" s="26" t="s">
        <v>1443</v>
      </c>
      <c r="F272" s="27">
        <v>25</v>
      </c>
      <c r="G272" s="21"/>
      <c r="H272" s="100">
        <f t="shared" si="29"/>
        <v>0.22</v>
      </c>
      <c r="I272" s="28">
        <f t="shared" si="30"/>
        <v>0</v>
      </c>
      <c r="J272" s="30">
        <f t="shared" si="31"/>
        <v>0</v>
      </c>
    </row>
    <row r="273" spans="1:10" s="31" customFormat="1" ht="45">
      <c r="A273" s="40" t="s">
        <v>570</v>
      </c>
      <c r="B273" s="23" t="s">
        <v>38</v>
      </c>
      <c r="C273" s="23" t="s">
        <v>564</v>
      </c>
      <c r="D273" s="25" t="s">
        <v>565</v>
      </c>
      <c r="E273" s="26" t="s">
        <v>672</v>
      </c>
      <c r="F273" s="27">
        <v>2</v>
      </c>
      <c r="G273" s="21"/>
      <c r="H273" s="100">
        <f t="shared" si="29"/>
        <v>0.22</v>
      </c>
      <c r="I273" s="28">
        <f t="shared" si="30"/>
        <v>0</v>
      </c>
      <c r="J273" s="30">
        <f t="shared" si="31"/>
        <v>0</v>
      </c>
    </row>
    <row r="274" spans="1:10" s="31" customFormat="1" ht="30">
      <c r="A274" s="40" t="s">
        <v>597</v>
      </c>
      <c r="B274" s="23" t="s">
        <v>38</v>
      </c>
      <c r="C274" s="23" t="s">
        <v>591</v>
      </c>
      <c r="D274" s="25" t="s">
        <v>592</v>
      </c>
      <c r="E274" s="26" t="s">
        <v>672</v>
      </c>
      <c r="F274" s="27">
        <v>1</v>
      </c>
      <c r="G274" s="21"/>
      <c r="H274" s="100">
        <f t="shared" si="29"/>
        <v>0.22</v>
      </c>
      <c r="I274" s="28">
        <f t="shared" si="30"/>
        <v>0</v>
      </c>
      <c r="J274" s="30">
        <f t="shared" si="31"/>
        <v>0</v>
      </c>
    </row>
    <row r="275" spans="1:10" s="31" customFormat="1" ht="30">
      <c r="A275" s="40" t="s">
        <v>616</v>
      </c>
      <c r="B275" s="23" t="s">
        <v>38</v>
      </c>
      <c r="C275" s="23" t="s">
        <v>610</v>
      </c>
      <c r="D275" s="25" t="s">
        <v>611</v>
      </c>
      <c r="E275" s="26" t="s">
        <v>672</v>
      </c>
      <c r="F275" s="27">
        <v>1</v>
      </c>
      <c r="G275" s="21"/>
      <c r="H275" s="100">
        <f t="shared" si="29"/>
        <v>0.22</v>
      </c>
      <c r="I275" s="28">
        <f t="shared" si="30"/>
        <v>0</v>
      </c>
      <c r="J275" s="30">
        <f t="shared" si="31"/>
        <v>0</v>
      </c>
    </row>
    <row r="276" spans="1:10" s="31" customFormat="1" ht="30">
      <c r="A276" s="40" t="s">
        <v>923</v>
      </c>
      <c r="B276" s="23" t="s">
        <v>10</v>
      </c>
      <c r="C276" s="23" t="s">
        <v>919</v>
      </c>
      <c r="D276" s="25" t="s">
        <v>920</v>
      </c>
      <c r="E276" s="26" t="s">
        <v>672</v>
      </c>
      <c r="F276" s="27">
        <v>1</v>
      </c>
      <c r="G276" s="21"/>
      <c r="H276" s="100">
        <f t="shared" si="29"/>
        <v>0.22</v>
      </c>
      <c r="I276" s="28">
        <f t="shared" si="30"/>
        <v>0</v>
      </c>
      <c r="J276" s="30">
        <f t="shared" si="31"/>
        <v>0</v>
      </c>
    </row>
    <row r="277" spans="1:10" s="31" customFormat="1" ht="30">
      <c r="A277" s="40" t="s">
        <v>954</v>
      </c>
      <c r="B277" s="23" t="s">
        <v>10</v>
      </c>
      <c r="C277" s="23" t="s">
        <v>950</v>
      </c>
      <c r="D277" s="25" t="s">
        <v>951</v>
      </c>
      <c r="E277" s="26" t="s">
        <v>672</v>
      </c>
      <c r="F277" s="27">
        <v>1</v>
      </c>
      <c r="G277" s="21"/>
      <c r="H277" s="100">
        <f t="shared" si="29"/>
        <v>0.22</v>
      </c>
      <c r="I277" s="28">
        <f t="shared" si="30"/>
        <v>0</v>
      </c>
      <c r="J277" s="30">
        <f t="shared" si="31"/>
        <v>0</v>
      </c>
    </row>
    <row r="278" spans="1:10" ht="15">
      <c r="A278" s="39" t="s">
        <v>1480</v>
      </c>
      <c r="B278" s="4"/>
      <c r="C278" s="5"/>
      <c r="D278" s="6" t="s">
        <v>385</v>
      </c>
      <c r="E278" s="17"/>
      <c r="F278" s="19"/>
      <c r="G278" s="7"/>
      <c r="H278" s="101"/>
      <c r="I278" s="19"/>
      <c r="J278" s="20">
        <f>SUM(J279:J307)</f>
        <v>0</v>
      </c>
    </row>
    <row r="279" spans="1:10" s="31" customFormat="1" ht="15">
      <c r="A279" s="40" t="s">
        <v>993</v>
      </c>
      <c r="B279" s="23" t="s">
        <v>8</v>
      </c>
      <c r="C279" s="23" t="s">
        <v>994</v>
      </c>
      <c r="D279" s="25" t="s">
        <v>995</v>
      </c>
      <c r="E279" s="26" t="s">
        <v>672</v>
      </c>
      <c r="F279" s="27">
        <v>1</v>
      </c>
      <c r="G279" s="21"/>
      <c r="H279" s="100">
        <f aca="true" t="shared" si="32" ref="H279:H307">$I$9</f>
        <v>0.22</v>
      </c>
      <c r="I279" s="28">
        <f aca="true" t="shared" si="33" ref="I279:I307">ROUND(((1+H279)*G279),2)</f>
        <v>0</v>
      </c>
      <c r="J279" s="30">
        <f aca="true" t="shared" si="34" ref="J279:J307">ROUND(I279*F279,2)</f>
        <v>0</v>
      </c>
    </row>
    <row r="280" spans="1:10" s="31" customFormat="1" ht="15">
      <c r="A280" s="40" t="s">
        <v>996</v>
      </c>
      <c r="B280" s="23" t="s">
        <v>8</v>
      </c>
      <c r="C280" s="23" t="s">
        <v>997</v>
      </c>
      <c r="D280" s="25" t="s">
        <v>998</v>
      </c>
      <c r="E280" s="26" t="s">
        <v>672</v>
      </c>
      <c r="F280" s="27">
        <v>1</v>
      </c>
      <c r="G280" s="21"/>
      <c r="H280" s="100">
        <f t="shared" si="32"/>
        <v>0.22</v>
      </c>
      <c r="I280" s="28">
        <f t="shared" si="33"/>
        <v>0</v>
      </c>
      <c r="J280" s="30">
        <f t="shared" si="34"/>
        <v>0</v>
      </c>
    </row>
    <row r="281" spans="1:10" s="31" customFormat="1" ht="15">
      <c r="A281" s="40" t="s">
        <v>999</v>
      </c>
      <c r="B281" s="23" t="s">
        <v>10</v>
      </c>
      <c r="C281" s="23" t="s">
        <v>1000</v>
      </c>
      <c r="D281" s="25" t="s">
        <v>1001</v>
      </c>
      <c r="E281" s="26" t="s">
        <v>672</v>
      </c>
      <c r="F281" s="27">
        <v>2</v>
      </c>
      <c r="G281" s="21"/>
      <c r="H281" s="100">
        <f t="shared" si="32"/>
        <v>0.22</v>
      </c>
      <c r="I281" s="28">
        <f t="shared" si="33"/>
        <v>0</v>
      </c>
      <c r="J281" s="30">
        <f t="shared" si="34"/>
        <v>0</v>
      </c>
    </row>
    <row r="282" spans="1:10" s="31" customFormat="1" ht="45">
      <c r="A282" s="40" t="s">
        <v>678</v>
      </c>
      <c r="B282" s="23" t="s">
        <v>8</v>
      </c>
      <c r="C282" s="23" t="s">
        <v>675</v>
      </c>
      <c r="D282" s="25" t="s">
        <v>676</v>
      </c>
      <c r="E282" s="26" t="s">
        <v>987</v>
      </c>
      <c r="F282" s="27">
        <v>9.74</v>
      </c>
      <c r="G282" s="21"/>
      <c r="H282" s="100">
        <f t="shared" si="32"/>
        <v>0.22</v>
      </c>
      <c r="I282" s="28">
        <f t="shared" si="33"/>
        <v>0</v>
      </c>
      <c r="J282" s="30">
        <f t="shared" si="34"/>
        <v>0</v>
      </c>
    </row>
    <row r="283" spans="1:10" s="31" customFormat="1" ht="75">
      <c r="A283" s="40" t="s">
        <v>745</v>
      </c>
      <c r="B283" s="23" t="s">
        <v>38</v>
      </c>
      <c r="C283" s="23" t="s">
        <v>742</v>
      </c>
      <c r="D283" s="25" t="s">
        <v>743</v>
      </c>
      <c r="E283" s="26" t="s">
        <v>1443</v>
      </c>
      <c r="F283" s="27">
        <v>3</v>
      </c>
      <c r="G283" s="21"/>
      <c r="H283" s="100">
        <f t="shared" si="32"/>
        <v>0.22</v>
      </c>
      <c r="I283" s="28">
        <f t="shared" si="33"/>
        <v>0</v>
      </c>
      <c r="J283" s="30">
        <f t="shared" si="34"/>
        <v>0</v>
      </c>
    </row>
    <row r="284" spans="1:10" s="31" customFormat="1" ht="75">
      <c r="A284" s="40" t="s">
        <v>757</v>
      </c>
      <c r="B284" s="23" t="s">
        <v>38</v>
      </c>
      <c r="C284" s="23" t="s">
        <v>754</v>
      </c>
      <c r="D284" s="25" t="s">
        <v>755</v>
      </c>
      <c r="E284" s="26" t="s">
        <v>1443</v>
      </c>
      <c r="F284" s="27">
        <v>3</v>
      </c>
      <c r="G284" s="21"/>
      <c r="H284" s="100">
        <f t="shared" si="32"/>
        <v>0.22</v>
      </c>
      <c r="I284" s="28">
        <f t="shared" si="33"/>
        <v>0</v>
      </c>
      <c r="J284" s="30">
        <f t="shared" si="34"/>
        <v>0</v>
      </c>
    </row>
    <row r="285" spans="1:10" s="31" customFormat="1" ht="15">
      <c r="A285" s="40" t="s">
        <v>776</v>
      </c>
      <c r="B285" s="23" t="s">
        <v>8</v>
      </c>
      <c r="C285" s="23" t="s">
        <v>773</v>
      </c>
      <c r="D285" s="25" t="s">
        <v>774</v>
      </c>
      <c r="E285" s="26" t="s">
        <v>672</v>
      </c>
      <c r="F285" s="27">
        <v>1</v>
      </c>
      <c r="G285" s="21"/>
      <c r="H285" s="100">
        <f t="shared" si="32"/>
        <v>0.22</v>
      </c>
      <c r="I285" s="28">
        <f t="shared" si="33"/>
        <v>0</v>
      </c>
      <c r="J285" s="30">
        <f t="shared" si="34"/>
        <v>0</v>
      </c>
    </row>
    <row r="286" spans="1:10" s="31" customFormat="1" ht="15">
      <c r="A286" s="40" t="s">
        <v>785</v>
      </c>
      <c r="B286" s="23" t="s">
        <v>8</v>
      </c>
      <c r="C286" s="23" t="s">
        <v>782</v>
      </c>
      <c r="D286" s="25" t="s">
        <v>783</v>
      </c>
      <c r="E286" s="26" t="s">
        <v>672</v>
      </c>
      <c r="F286" s="27">
        <v>2</v>
      </c>
      <c r="G286" s="21"/>
      <c r="H286" s="100">
        <f t="shared" si="32"/>
        <v>0.22</v>
      </c>
      <c r="I286" s="28">
        <f t="shared" si="33"/>
        <v>0</v>
      </c>
      <c r="J286" s="30">
        <f t="shared" si="34"/>
        <v>0</v>
      </c>
    </row>
    <row r="287" spans="1:10" s="31" customFormat="1" ht="45">
      <c r="A287" s="40" t="s">
        <v>834</v>
      </c>
      <c r="B287" s="23" t="s">
        <v>38</v>
      </c>
      <c r="C287" s="23" t="s">
        <v>831</v>
      </c>
      <c r="D287" s="25" t="s">
        <v>832</v>
      </c>
      <c r="E287" s="26" t="s">
        <v>672</v>
      </c>
      <c r="F287" s="27">
        <v>1</v>
      </c>
      <c r="G287" s="21"/>
      <c r="H287" s="100">
        <f t="shared" si="32"/>
        <v>0.22</v>
      </c>
      <c r="I287" s="28">
        <f t="shared" si="33"/>
        <v>0</v>
      </c>
      <c r="J287" s="30">
        <f t="shared" si="34"/>
        <v>0</v>
      </c>
    </row>
    <row r="288" spans="1:10" s="31" customFormat="1" ht="30">
      <c r="A288" s="40" t="s">
        <v>870</v>
      </c>
      <c r="B288" s="23" t="s">
        <v>38</v>
      </c>
      <c r="C288" s="23" t="s">
        <v>865</v>
      </c>
      <c r="D288" s="25" t="s">
        <v>866</v>
      </c>
      <c r="E288" s="26" t="s">
        <v>672</v>
      </c>
      <c r="F288" s="27">
        <v>1</v>
      </c>
      <c r="G288" s="21"/>
      <c r="H288" s="100">
        <f t="shared" si="32"/>
        <v>0.22</v>
      </c>
      <c r="I288" s="28">
        <f t="shared" si="33"/>
        <v>0</v>
      </c>
      <c r="J288" s="30">
        <f t="shared" si="34"/>
        <v>0</v>
      </c>
    </row>
    <row r="289" spans="1:10" s="31" customFormat="1" ht="30">
      <c r="A289" s="40" t="s">
        <v>885</v>
      </c>
      <c r="B289" s="23" t="s">
        <v>10</v>
      </c>
      <c r="C289" s="23" t="s">
        <v>880</v>
      </c>
      <c r="D289" s="25" t="s">
        <v>881</v>
      </c>
      <c r="E289" s="26" t="s">
        <v>672</v>
      </c>
      <c r="F289" s="27">
        <v>1</v>
      </c>
      <c r="G289" s="21"/>
      <c r="H289" s="100">
        <f t="shared" si="32"/>
        <v>0.22</v>
      </c>
      <c r="I289" s="28">
        <f t="shared" si="33"/>
        <v>0</v>
      </c>
      <c r="J289" s="30">
        <f t="shared" si="34"/>
        <v>0</v>
      </c>
    </row>
    <row r="290" spans="1:10" s="31" customFormat="1" ht="30">
      <c r="A290" s="40" t="s">
        <v>698</v>
      </c>
      <c r="B290" s="23" t="s">
        <v>8</v>
      </c>
      <c r="C290" s="23" t="s">
        <v>694</v>
      </c>
      <c r="D290" s="25" t="s">
        <v>695</v>
      </c>
      <c r="E290" s="26" t="s">
        <v>672</v>
      </c>
      <c r="F290" s="27">
        <v>3</v>
      </c>
      <c r="G290" s="21"/>
      <c r="H290" s="100">
        <f t="shared" si="32"/>
        <v>0.22</v>
      </c>
      <c r="I290" s="28">
        <f t="shared" si="33"/>
        <v>0</v>
      </c>
      <c r="J290" s="30">
        <f t="shared" si="34"/>
        <v>0</v>
      </c>
    </row>
    <row r="291" spans="1:10" s="31" customFormat="1" ht="30">
      <c r="A291" s="40" t="s">
        <v>813</v>
      </c>
      <c r="B291" s="23" t="s">
        <v>8</v>
      </c>
      <c r="C291" s="23" t="s">
        <v>810</v>
      </c>
      <c r="D291" s="25" t="s">
        <v>811</v>
      </c>
      <c r="E291" s="26" t="s">
        <v>672</v>
      </c>
      <c r="F291" s="27">
        <v>2</v>
      </c>
      <c r="G291" s="21"/>
      <c r="H291" s="100">
        <f t="shared" si="32"/>
        <v>0.22</v>
      </c>
      <c r="I291" s="28">
        <f t="shared" si="33"/>
        <v>0</v>
      </c>
      <c r="J291" s="30">
        <f t="shared" si="34"/>
        <v>0</v>
      </c>
    </row>
    <row r="292" spans="1:10" s="31" customFormat="1" ht="30">
      <c r="A292" s="40" t="s">
        <v>827</v>
      </c>
      <c r="B292" s="23" t="s">
        <v>10</v>
      </c>
      <c r="C292" s="23" t="s">
        <v>824</v>
      </c>
      <c r="D292" s="25" t="s">
        <v>825</v>
      </c>
      <c r="E292" s="26" t="s">
        <v>672</v>
      </c>
      <c r="F292" s="27">
        <v>2</v>
      </c>
      <c r="G292" s="21"/>
      <c r="H292" s="100">
        <f t="shared" si="32"/>
        <v>0.22</v>
      </c>
      <c r="I292" s="28">
        <f t="shared" si="33"/>
        <v>0</v>
      </c>
      <c r="J292" s="30">
        <f t="shared" si="34"/>
        <v>0</v>
      </c>
    </row>
    <row r="293" spans="1:10" s="31" customFormat="1" ht="30">
      <c r="A293" s="40" t="s">
        <v>976</v>
      </c>
      <c r="B293" s="23" t="s">
        <v>8</v>
      </c>
      <c r="C293" s="23" t="s">
        <v>972</v>
      </c>
      <c r="D293" s="25" t="s">
        <v>973</v>
      </c>
      <c r="E293" s="26" t="s">
        <v>672</v>
      </c>
      <c r="F293" s="27">
        <v>1</v>
      </c>
      <c r="G293" s="21"/>
      <c r="H293" s="100">
        <f t="shared" si="32"/>
        <v>0.22</v>
      </c>
      <c r="I293" s="28">
        <f t="shared" si="33"/>
        <v>0</v>
      </c>
      <c r="J293" s="30">
        <f t="shared" si="34"/>
        <v>0</v>
      </c>
    </row>
    <row r="294" spans="1:10" s="31" customFormat="1" ht="60">
      <c r="A294" s="40" t="s">
        <v>384</v>
      </c>
      <c r="B294" s="23" t="s">
        <v>38</v>
      </c>
      <c r="C294" s="23" t="s">
        <v>1455</v>
      </c>
      <c r="D294" s="25" t="s">
        <v>1456</v>
      </c>
      <c r="E294" s="26" t="s">
        <v>672</v>
      </c>
      <c r="F294" s="27">
        <v>1</v>
      </c>
      <c r="G294" s="21"/>
      <c r="H294" s="100">
        <f t="shared" si="32"/>
        <v>0.22</v>
      </c>
      <c r="I294" s="28">
        <f t="shared" si="33"/>
        <v>0</v>
      </c>
      <c r="J294" s="30">
        <f t="shared" si="34"/>
        <v>0</v>
      </c>
    </row>
    <row r="295" spans="1:10" s="31" customFormat="1" ht="30">
      <c r="A295" s="40" t="s">
        <v>898</v>
      </c>
      <c r="B295" s="23" t="s">
        <v>8</v>
      </c>
      <c r="C295" s="23" t="s">
        <v>1300</v>
      </c>
      <c r="D295" s="25" t="s">
        <v>895</v>
      </c>
      <c r="E295" s="26" t="s">
        <v>987</v>
      </c>
      <c r="F295" s="27">
        <v>0.09</v>
      </c>
      <c r="G295" s="21"/>
      <c r="H295" s="100">
        <f t="shared" si="32"/>
        <v>0.22</v>
      </c>
      <c r="I295" s="28">
        <f t="shared" si="33"/>
        <v>0</v>
      </c>
      <c r="J295" s="30">
        <f t="shared" si="34"/>
        <v>0</v>
      </c>
    </row>
    <row r="296" spans="1:10" s="31" customFormat="1" ht="60">
      <c r="A296" s="40" t="s">
        <v>1002</v>
      </c>
      <c r="B296" s="23" t="s">
        <v>38</v>
      </c>
      <c r="C296" s="23" t="s">
        <v>1481</v>
      </c>
      <c r="D296" s="25" t="s">
        <v>1482</v>
      </c>
      <c r="E296" s="26" t="s">
        <v>672</v>
      </c>
      <c r="F296" s="27">
        <v>2</v>
      </c>
      <c r="G296" s="21"/>
      <c r="H296" s="100">
        <f t="shared" si="32"/>
        <v>0.22</v>
      </c>
      <c r="I296" s="28">
        <f t="shared" si="33"/>
        <v>0</v>
      </c>
      <c r="J296" s="30">
        <f t="shared" si="34"/>
        <v>0</v>
      </c>
    </row>
    <row r="297" spans="1:10" s="31" customFormat="1" ht="30">
      <c r="A297" s="40" t="s">
        <v>636</v>
      </c>
      <c r="B297" s="23" t="s">
        <v>38</v>
      </c>
      <c r="C297" s="23" t="s">
        <v>1261</v>
      </c>
      <c r="D297" s="25" t="s">
        <v>629</v>
      </c>
      <c r="E297" s="26" t="s">
        <v>987</v>
      </c>
      <c r="F297" s="27">
        <v>8.4</v>
      </c>
      <c r="G297" s="21"/>
      <c r="H297" s="100">
        <f t="shared" si="32"/>
        <v>0.22</v>
      </c>
      <c r="I297" s="28">
        <f t="shared" si="33"/>
        <v>0</v>
      </c>
      <c r="J297" s="30">
        <f t="shared" si="34"/>
        <v>0</v>
      </c>
    </row>
    <row r="298" spans="1:10" s="31" customFormat="1" ht="30">
      <c r="A298" s="40" t="s">
        <v>439</v>
      </c>
      <c r="B298" s="23" t="s">
        <v>8</v>
      </c>
      <c r="C298" s="23" t="s">
        <v>433</v>
      </c>
      <c r="D298" s="25" t="s">
        <v>434</v>
      </c>
      <c r="E298" s="26" t="s">
        <v>672</v>
      </c>
      <c r="F298" s="27">
        <v>1</v>
      </c>
      <c r="G298" s="21"/>
      <c r="H298" s="100">
        <f t="shared" si="32"/>
        <v>0.22</v>
      </c>
      <c r="I298" s="28">
        <f t="shared" si="33"/>
        <v>0</v>
      </c>
      <c r="J298" s="30">
        <f t="shared" si="34"/>
        <v>0</v>
      </c>
    </row>
    <row r="299" spans="1:10" s="31" customFormat="1" ht="30">
      <c r="A299" s="40" t="s">
        <v>464</v>
      </c>
      <c r="B299" s="23" t="s">
        <v>8</v>
      </c>
      <c r="C299" s="23" t="s">
        <v>457</v>
      </c>
      <c r="D299" s="25" t="s">
        <v>458</v>
      </c>
      <c r="E299" s="26" t="s">
        <v>672</v>
      </c>
      <c r="F299" s="27">
        <v>1</v>
      </c>
      <c r="G299" s="21"/>
      <c r="H299" s="100">
        <f t="shared" si="32"/>
        <v>0.22</v>
      </c>
      <c r="I299" s="28">
        <f t="shared" si="33"/>
        <v>0</v>
      </c>
      <c r="J299" s="30">
        <f t="shared" si="34"/>
        <v>0</v>
      </c>
    </row>
    <row r="300" spans="1:10" s="31" customFormat="1" ht="30">
      <c r="A300" s="40" t="s">
        <v>492</v>
      </c>
      <c r="B300" s="23" t="s">
        <v>8</v>
      </c>
      <c r="C300" s="23" t="s">
        <v>484</v>
      </c>
      <c r="D300" s="25" t="s">
        <v>485</v>
      </c>
      <c r="E300" s="26" t="s">
        <v>672</v>
      </c>
      <c r="F300" s="27">
        <v>2</v>
      </c>
      <c r="G300" s="21"/>
      <c r="H300" s="100">
        <f t="shared" si="32"/>
        <v>0.22</v>
      </c>
      <c r="I300" s="28">
        <f t="shared" si="33"/>
        <v>0</v>
      </c>
      <c r="J300" s="30">
        <f t="shared" si="34"/>
        <v>0</v>
      </c>
    </row>
    <row r="301" spans="1:10" s="31" customFormat="1" ht="30">
      <c r="A301" s="40" t="s">
        <v>517</v>
      </c>
      <c r="B301" s="23" t="s">
        <v>10</v>
      </c>
      <c r="C301" s="23" t="s">
        <v>206</v>
      </c>
      <c r="D301" s="25" t="s">
        <v>207</v>
      </c>
      <c r="E301" s="26" t="s">
        <v>1443</v>
      </c>
      <c r="F301" s="27">
        <v>10</v>
      </c>
      <c r="G301" s="21"/>
      <c r="H301" s="100">
        <f t="shared" si="32"/>
        <v>0.22</v>
      </c>
      <c r="I301" s="28">
        <f t="shared" si="33"/>
        <v>0</v>
      </c>
      <c r="J301" s="30">
        <f t="shared" si="34"/>
        <v>0</v>
      </c>
    </row>
    <row r="302" spans="1:10" s="31" customFormat="1" ht="45">
      <c r="A302" s="40" t="s">
        <v>546</v>
      </c>
      <c r="B302" s="23" t="s">
        <v>38</v>
      </c>
      <c r="C302" s="23" t="s">
        <v>538</v>
      </c>
      <c r="D302" s="25" t="s">
        <v>539</v>
      </c>
      <c r="E302" s="26" t="s">
        <v>1443</v>
      </c>
      <c r="F302" s="27">
        <v>20</v>
      </c>
      <c r="G302" s="21"/>
      <c r="H302" s="100">
        <f t="shared" si="32"/>
        <v>0.22</v>
      </c>
      <c r="I302" s="28">
        <f t="shared" si="33"/>
        <v>0</v>
      </c>
      <c r="J302" s="30">
        <f t="shared" si="34"/>
        <v>0</v>
      </c>
    </row>
    <row r="303" spans="1:10" s="31" customFormat="1" ht="45">
      <c r="A303" s="40" t="s">
        <v>571</v>
      </c>
      <c r="B303" s="23" t="s">
        <v>38</v>
      </c>
      <c r="C303" s="23" t="s">
        <v>564</v>
      </c>
      <c r="D303" s="25" t="s">
        <v>565</v>
      </c>
      <c r="E303" s="26" t="s">
        <v>672</v>
      </c>
      <c r="F303" s="27">
        <v>2</v>
      </c>
      <c r="G303" s="21"/>
      <c r="H303" s="100">
        <f t="shared" si="32"/>
        <v>0.22</v>
      </c>
      <c r="I303" s="28">
        <f t="shared" si="33"/>
        <v>0</v>
      </c>
      <c r="J303" s="30">
        <f t="shared" si="34"/>
        <v>0</v>
      </c>
    </row>
    <row r="304" spans="1:10" s="31" customFormat="1" ht="30">
      <c r="A304" s="40" t="s">
        <v>913</v>
      </c>
      <c r="B304" s="23" t="s">
        <v>8</v>
      </c>
      <c r="C304" s="23" t="s">
        <v>910</v>
      </c>
      <c r="D304" s="25" t="s">
        <v>911</v>
      </c>
      <c r="E304" s="26" t="s">
        <v>987</v>
      </c>
      <c r="F304" s="27">
        <v>0.32</v>
      </c>
      <c r="G304" s="21"/>
      <c r="H304" s="100">
        <f t="shared" si="32"/>
        <v>0.22</v>
      </c>
      <c r="I304" s="28">
        <f t="shared" si="33"/>
        <v>0</v>
      </c>
      <c r="J304" s="30">
        <f t="shared" si="34"/>
        <v>0</v>
      </c>
    </row>
    <row r="305" spans="1:10" s="31" customFormat="1" ht="30">
      <c r="A305" s="40" t="s">
        <v>924</v>
      </c>
      <c r="B305" s="23" t="s">
        <v>10</v>
      </c>
      <c r="C305" s="23" t="s">
        <v>919</v>
      </c>
      <c r="D305" s="25" t="s">
        <v>920</v>
      </c>
      <c r="E305" s="26" t="s">
        <v>672</v>
      </c>
      <c r="F305" s="27">
        <v>1</v>
      </c>
      <c r="G305" s="21"/>
      <c r="H305" s="100">
        <f t="shared" si="32"/>
        <v>0.22</v>
      </c>
      <c r="I305" s="28">
        <f t="shared" si="33"/>
        <v>0</v>
      </c>
      <c r="J305" s="30">
        <f t="shared" si="34"/>
        <v>0</v>
      </c>
    </row>
    <row r="306" spans="1:10" s="31" customFormat="1" ht="30">
      <c r="A306" s="40" t="s">
        <v>944</v>
      </c>
      <c r="B306" s="23" t="s">
        <v>10</v>
      </c>
      <c r="C306" s="23" t="s">
        <v>941</v>
      </c>
      <c r="D306" s="25" t="s">
        <v>942</v>
      </c>
      <c r="E306" s="26" t="s">
        <v>672</v>
      </c>
      <c r="F306" s="27">
        <v>2</v>
      </c>
      <c r="G306" s="21"/>
      <c r="H306" s="100">
        <f t="shared" si="32"/>
        <v>0.22</v>
      </c>
      <c r="I306" s="28">
        <f t="shared" si="33"/>
        <v>0</v>
      </c>
      <c r="J306" s="30">
        <f t="shared" si="34"/>
        <v>0</v>
      </c>
    </row>
    <row r="307" spans="1:10" s="31" customFormat="1" ht="30">
      <c r="A307" s="40" t="s">
        <v>955</v>
      </c>
      <c r="B307" s="23" t="s">
        <v>10</v>
      </c>
      <c r="C307" s="23" t="s">
        <v>950</v>
      </c>
      <c r="D307" s="25" t="s">
        <v>951</v>
      </c>
      <c r="E307" s="26" t="s">
        <v>672</v>
      </c>
      <c r="F307" s="27">
        <v>1</v>
      </c>
      <c r="G307" s="21"/>
      <c r="H307" s="100">
        <f t="shared" si="32"/>
        <v>0.22</v>
      </c>
      <c r="I307" s="28">
        <f t="shared" si="33"/>
        <v>0</v>
      </c>
      <c r="J307" s="30">
        <f t="shared" si="34"/>
        <v>0</v>
      </c>
    </row>
    <row r="308" spans="1:10" ht="15">
      <c r="A308" s="39" t="s">
        <v>1483</v>
      </c>
      <c r="B308" s="4"/>
      <c r="C308" s="5"/>
      <c r="D308" s="6" t="s">
        <v>234</v>
      </c>
      <c r="E308" s="17"/>
      <c r="F308" s="19"/>
      <c r="G308" s="7"/>
      <c r="H308" s="101"/>
      <c r="I308" s="19"/>
      <c r="J308" s="20">
        <f>SUM(J309:J340)</f>
        <v>0</v>
      </c>
    </row>
    <row r="309" spans="1:10" s="31" customFormat="1" ht="30">
      <c r="A309" s="40" t="s">
        <v>233</v>
      </c>
      <c r="B309" s="23" t="s">
        <v>38</v>
      </c>
      <c r="C309" s="23" t="s">
        <v>1444</v>
      </c>
      <c r="D309" s="25" t="s">
        <v>220</v>
      </c>
      <c r="E309" s="26" t="s">
        <v>1441</v>
      </c>
      <c r="F309" s="27">
        <v>2.19</v>
      </c>
      <c r="G309" s="21"/>
      <c r="H309" s="100">
        <f aca="true" t="shared" si="35" ref="H309:H340">$I$9</f>
        <v>0.22</v>
      </c>
      <c r="I309" s="28">
        <f aca="true" t="shared" si="36" ref="I309:I340">ROUND(((1+H309)*G309),2)</f>
        <v>0</v>
      </c>
      <c r="J309" s="30">
        <f aca="true" t="shared" si="37" ref="J309:J340">ROUND(I309*F309,2)</f>
        <v>0</v>
      </c>
    </row>
    <row r="310" spans="1:10" s="31" customFormat="1" ht="30">
      <c r="A310" s="40" t="s">
        <v>265</v>
      </c>
      <c r="B310" s="23" t="s">
        <v>8</v>
      </c>
      <c r="C310" s="23" t="s">
        <v>257</v>
      </c>
      <c r="D310" s="25" t="s">
        <v>33</v>
      </c>
      <c r="E310" s="26" t="s">
        <v>1441</v>
      </c>
      <c r="F310" s="27">
        <v>2.19</v>
      </c>
      <c r="G310" s="21"/>
      <c r="H310" s="100">
        <f t="shared" si="35"/>
        <v>0.22</v>
      </c>
      <c r="I310" s="28">
        <f t="shared" si="36"/>
        <v>0</v>
      </c>
      <c r="J310" s="30">
        <f t="shared" si="37"/>
        <v>0</v>
      </c>
    </row>
    <row r="311" spans="1:10" s="31" customFormat="1" ht="15">
      <c r="A311" s="40" t="s">
        <v>283</v>
      </c>
      <c r="B311" s="23" t="s">
        <v>10</v>
      </c>
      <c r="C311" s="23" t="s">
        <v>35</v>
      </c>
      <c r="D311" s="25" t="s">
        <v>36</v>
      </c>
      <c r="E311" s="26" t="s">
        <v>37</v>
      </c>
      <c r="F311" s="27">
        <v>3.94</v>
      </c>
      <c r="G311" s="21"/>
      <c r="H311" s="100">
        <f t="shared" si="35"/>
        <v>0.22</v>
      </c>
      <c r="I311" s="28">
        <f t="shared" si="36"/>
        <v>0</v>
      </c>
      <c r="J311" s="30">
        <f t="shared" si="37"/>
        <v>0</v>
      </c>
    </row>
    <row r="312" spans="1:10" s="31" customFormat="1" ht="30">
      <c r="A312" s="40" t="s">
        <v>302</v>
      </c>
      <c r="B312" s="23" t="s">
        <v>38</v>
      </c>
      <c r="C312" s="23" t="s">
        <v>43</v>
      </c>
      <c r="D312" s="25" t="s">
        <v>44</v>
      </c>
      <c r="E312" s="26" t="s">
        <v>1442</v>
      </c>
      <c r="F312" s="27">
        <v>41.61</v>
      </c>
      <c r="G312" s="21"/>
      <c r="H312" s="100">
        <f t="shared" si="35"/>
        <v>0.22</v>
      </c>
      <c r="I312" s="28">
        <f t="shared" si="36"/>
        <v>0</v>
      </c>
      <c r="J312" s="30">
        <f t="shared" si="37"/>
        <v>0</v>
      </c>
    </row>
    <row r="313" spans="1:10" s="31" customFormat="1" ht="15">
      <c r="A313" s="40" t="s">
        <v>841</v>
      </c>
      <c r="B313" s="23" t="s">
        <v>8</v>
      </c>
      <c r="C313" s="23" t="s">
        <v>837</v>
      </c>
      <c r="D313" s="25" t="s">
        <v>838</v>
      </c>
      <c r="E313" s="26" t="s">
        <v>672</v>
      </c>
      <c r="F313" s="27">
        <v>4</v>
      </c>
      <c r="G313" s="21"/>
      <c r="H313" s="100">
        <f t="shared" si="35"/>
        <v>0.22</v>
      </c>
      <c r="I313" s="28">
        <f t="shared" si="36"/>
        <v>0</v>
      </c>
      <c r="J313" s="30">
        <f t="shared" si="37"/>
        <v>0</v>
      </c>
    </row>
    <row r="314" spans="1:10" s="31" customFormat="1" ht="75">
      <c r="A314" s="40" t="s">
        <v>726</v>
      </c>
      <c r="B314" s="23" t="s">
        <v>38</v>
      </c>
      <c r="C314" s="23" t="s">
        <v>721</v>
      </c>
      <c r="D314" s="25" t="s">
        <v>722</v>
      </c>
      <c r="E314" s="26" t="s">
        <v>1443</v>
      </c>
      <c r="F314" s="27">
        <v>10</v>
      </c>
      <c r="G314" s="21"/>
      <c r="H314" s="100">
        <f t="shared" si="35"/>
        <v>0.22</v>
      </c>
      <c r="I314" s="28">
        <f t="shared" si="36"/>
        <v>0</v>
      </c>
      <c r="J314" s="30">
        <f t="shared" si="37"/>
        <v>0</v>
      </c>
    </row>
    <row r="315" spans="1:10" s="31" customFormat="1" ht="75">
      <c r="A315" s="40" t="s">
        <v>758</v>
      </c>
      <c r="B315" s="23" t="s">
        <v>38</v>
      </c>
      <c r="C315" s="23" t="s">
        <v>754</v>
      </c>
      <c r="D315" s="25" t="s">
        <v>755</v>
      </c>
      <c r="E315" s="26" t="s">
        <v>1443</v>
      </c>
      <c r="F315" s="27">
        <v>20</v>
      </c>
      <c r="G315" s="21"/>
      <c r="H315" s="100">
        <f t="shared" si="35"/>
        <v>0.22</v>
      </c>
      <c r="I315" s="28">
        <f t="shared" si="36"/>
        <v>0</v>
      </c>
      <c r="J315" s="30">
        <f t="shared" si="37"/>
        <v>0</v>
      </c>
    </row>
    <row r="316" spans="1:10" s="31" customFormat="1" ht="30">
      <c r="A316" s="40" t="s">
        <v>1005</v>
      </c>
      <c r="B316" s="23" t="s">
        <v>10</v>
      </c>
      <c r="C316" s="23" t="s">
        <v>1003</v>
      </c>
      <c r="D316" s="25" t="s">
        <v>1004</v>
      </c>
      <c r="E316" s="26" t="s">
        <v>987</v>
      </c>
      <c r="F316" s="27">
        <v>1.08</v>
      </c>
      <c r="G316" s="21"/>
      <c r="H316" s="100">
        <f t="shared" si="35"/>
        <v>0.22</v>
      </c>
      <c r="I316" s="28">
        <f t="shared" si="36"/>
        <v>0</v>
      </c>
      <c r="J316" s="30">
        <f t="shared" si="37"/>
        <v>0</v>
      </c>
    </row>
    <row r="317" spans="1:10" s="31" customFormat="1" ht="30">
      <c r="A317" s="40" t="s">
        <v>1379</v>
      </c>
      <c r="B317" s="23" t="s">
        <v>149</v>
      </c>
      <c r="C317" s="23" t="s">
        <v>1006</v>
      </c>
      <c r="D317" s="25" t="s">
        <v>1007</v>
      </c>
      <c r="E317" s="26" t="s">
        <v>672</v>
      </c>
      <c r="F317" s="27">
        <v>1</v>
      </c>
      <c r="G317" s="21"/>
      <c r="H317" s="100">
        <f t="shared" si="35"/>
        <v>0.22</v>
      </c>
      <c r="I317" s="28">
        <f t="shared" si="36"/>
        <v>0</v>
      </c>
      <c r="J317" s="30">
        <f t="shared" si="37"/>
        <v>0</v>
      </c>
    </row>
    <row r="318" spans="1:10" s="31" customFormat="1" ht="30">
      <c r="A318" s="40" t="s">
        <v>857</v>
      </c>
      <c r="B318" s="23" t="s">
        <v>10</v>
      </c>
      <c r="C318" s="23" t="s">
        <v>854</v>
      </c>
      <c r="D318" s="25" t="s">
        <v>855</v>
      </c>
      <c r="E318" s="26" t="s">
        <v>672</v>
      </c>
      <c r="F318" s="27">
        <v>1</v>
      </c>
      <c r="G318" s="21"/>
      <c r="H318" s="100">
        <f t="shared" si="35"/>
        <v>0.22</v>
      </c>
      <c r="I318" s="28">
        <f t="shared" si="36"/>
        <v>0</v>
      </c>
      <c r="J318" s="30">
        <f t="shared" si="37"/>
        <v>0</v>
      </c>
    </row>
    <row r="319" spans="1:10" s="31" customFormat="1" ht="30">
      <c r="A319" s="40" t="s">
        <v>886</v>
      </c>
      <c r="B319" s="23" t="s">
        <v>10</v>
      </c>
      <c r="C319" s="23" t="s">
        <v>880</v>
      </c>
      <c r="D319" s="25" t="s">
        <v>881</v>
      </c>
      <c r="E319" s="26" t="s">
        <v>672</v>
      </c>
      <c r="F319" s="27">
        <v>1</v>
      </c>
      <c r="G319" s="21"/>
      <c r="H319" s="100">
        <f t="shared" si="35"/>
        <v>0.22</v>
      </c>
      <c r="I319" s="28">
        <f t="shared" si="36"/>
        <v>0</v>
      </c>
      <c r="J319" s="30">
        <f t="shared" si="37"/>
        <v>0</v>
      </c>
    </row>
    <row r="320" spans="1:10" s="31" customFormat="1" ht="30">
      <c r="A320" s="40" t="s">
        <v>1010</v>
      </c>
      <c r="B320" s="23" t="s">
        <v>149</v>
      </c>
      <c r="C320" s="23" t="s">
        <v>1008</v>
      </c>
      <c r="D320" s="25" t="s">
        <v>1009</v>
      </c>
      <c r="E320" s="26" t="s">
        <v>672</v>
      </c>
      <c r="F320" s="27">
        <v>1</v>
      </c>
      <c r="G320" s="21"/>
      <c r="H320" s="100">
        <f t="shared" si="35"/>
        <v>0.22</v>
      </c>
      <c r="I320" s="28">
        <f t="shared" si="36"/>
        <v>0</v>
      </c>
      <c r="J320" s="30">
        <f t="shared" si="37"/>
        <v>0</v>
      </c>
    </row>
    <row r="321" spans="1:10" s="31" customFormat="1" ht="30">
      <c r="A321" s="40" t="s">
        <v>1484</v>
      </c>
      <c r="B321" s="23" t="s">
        <v>38</v>
      </c>
      <c r="C321" s="23" t="s">
        <v>1452</v>
      </c>
      <c r="D321" s="25" t="s">
        <v>1453</v>
      </c>
      <c r="E321" s="26" t="s">
        <v>197</v>
      </c>
      <c r="F321" s="27">
        <v>2</v>
      </c>
      <c r="G321" s="21"/>
      <c r="H321" s="100">
        <f t="shared" si="35"/>
        <v>0.22</v>
      </c>
      <c r="I321" s="28">
        <f t="shared" si="36"/>
        <v>0</v>
      </c>
      <c r="J321" s="30">
        <f t="shared" si="37"/>
        <v>0</v>
      </c>
    </row>
    <row r="322" spans="1:10" s="31" customFormat="1" ht="30">
      <c r="A322" s="40" t="s">
        <v>1380</v>
      </c>
      <c r="B322" s="23" t="s">
        <v>10</v>
      </c>
      <c r="C322" s="23" t="s">
        <v>1011</v>
      </c>
      <c r="D322" s="25" t="s">
        <v>1012</v>
      </c>
      <c r="E322" s="26" t="s">
        <v>672</v>
      </c>
      <c r="F322" s="27">
        <v>1</v>
      </c>
      <c r="G322" s="21"/>
      <c r="H322" s="100">
        <f t="shared" si="35"/>
        <v>0.22</v>
      </c>
      <c r="I322" s="28">
        <f t="shared" si="36"/>
        <v>0</v>
      </c>
      <c r="J322" s="30">
        <f t="shared" si="37"/>
        <v>0</v>
      </c>
    </row>
    <row r="323" spans="1:10" s="31" customFormat="1" ht="30">
      <c r="A323" s="40" t="s">
        <v>318</v>
      </c>
      <c r="B323" s="23" t="s">
        <v>10</v>
      </c>
      <c r="C323" s="23" t="s">
        <v>63</v>
      </c>
      <c r="D323" s="25" t="s">
        <v>64</v>
      </c>
      <c r="E323" s="26" t="s">
        <v>987</v>
      </c>
      <c r="F323" s="27">
        <v>0.5</v>
      </c>
      <c r="G323" s="21"/>
      <c r="H323" s="100">
        <f t="shared" si="35"/>
        <v>0.22</v>
      </c>
      <c r="I323" s="28">
        <f t="shared" si="36"/>
        <v>0</v>
      </c>
      <c r="J323" s="30">
        <f t="shared" si="37"/>
        <v>0</v>
      </c>
    </row>
    <row r="324" spans="1:10" s="31" customFormat="1" ht="30">
      <c r="A324" s="40" t="s">
        <v>332</v>
      </c>
      <c r="B324" s="23" t="s">
        <v>8</v>
      </c>
      <c r="C324" s="23" t="s">
        <v>76</v>
      </c>
      <c r="D324" s="25" t="s">
        <v>77</v>
      </c>
      <c r="E324" s="26" t="s">
        <v>987</v>
      </c>
      <c r="F324" s="27">
        <v>1</v>
      </c>
      <c r="G324" s="21"/>
      <c r="H324" s="100">
        <f t="shared" si="35"/>
        <v>0.22</v>
      </c>
      <c r="I324" s="28">
        <f t="shared" si="36"/>
        <v>0</v>
      </c>
      <c r="J324" s="30">
        <f t="shared" si="37"/>
        <v>0</v>
      </c>
    </row>
    <row r="325" spans="1:10" s="31" customFormat="1" ht="30">
      <c r="A325" s="40" t="s">
        <v>344</v>
      </c>
      <c r="B325" s="23" t="s">
        <v>8</v>
      </c>
      <c r="C325" s="23" t="s">
        <v>79</v>
      </c>
      <c r="D325" s="25" t="s">
        <v>80</v>
      </c>
      <c r="E325" s="26" t="s">
        <v>987</v>
      </c>
      <c r="F325" s="27">
        <v>1</v>
      </c>
      <c r="G325" s="21"/>
      <c r="H325" s="100">
        <f t="shared" si="35"/>
        <v>0.22</v>
      </c>
      <c r="I325" s="28">
        <f t="shared" si="36"/>
        <v>0</v>
      </c>
      <c r="J325" s="30">
        <f t="shared" si="37"/>
        <v>0</v>
      </c>
    </row>
    <row r="326" spans="1:10" s="31" customFormat="1" ht="30">
      <c r="A326" s="40" t="s">
        <v>356</v>
      </c>
      <c r="B326" s="23" t="s">
        <v>8</v>
      </c>
      <c r="C326" s="23" t="s">
        <v>52</v>
      </c>
      <c r="D326" s="25" t="s">
        <v>53</v>
      </c>
      <c r="E326" s="26" t="s">
        <v>987</v>
      </c>
      <c r="F326" s="27">
        <v>1</v>
      </c>
      <c r="G326" s="21"/>
      <c r="H326" s="100">
        <f t="shared" si="35"/>
        <v>0.22</v>
      </c>
      <c r="I326" s="28">
        <f t="shared" si="36"/>
        <v>0</v>
      </c>
      <c r="J326" s="30">
        <f t="shared" si="37"/>
        <v>0</v>
      </c>
    </row>
    <row r="327" spans="1:10" s="31" customFormat="1" ht="45">
      <c r="A327" s="40" t="s">
        <v>572</v>
      </c>
      <c r="B327" s="23" t="s">
        <v>38</v>
      </c>
      <c r="C327" s="23" t="s">
        <v>564</v>
      </c>
      <c r="D327" s="25" t="s">
        <v>565</v>
      </c>
      <c r="E327" s="26" t="s">
        <v>672</v>
      </c>
      <c r="F327" s="27">
        <v>3</v>
      </c>
      <c r="G327" s="21"/>
      <c r="H327" s="100">
        <f t="shared" si="35"/>
        <v>0.22</v>
      </c>
      <c r="I327" s="28">
        <f t="shared" si="36"/>
        <v>0</v>
      </c>
      <c r="J327" s="30">
        <f t="shared" si="37"/>
        <v>0</v>
      </c>
    </row>
    <row r="328" spans="1:10" s="31" customFormat="1" ht="30">
      <c r="A328" s="40" t="s">
        <v>699</v>
      </c>
      <c r="B328" s="23" t="s">
        <v>8</v>
      </c>
      <c r="C328" s="23" t="s">
        <v>694</v>
      </c>
      <c r="D328" s="25" t="s">
        <v>695</v>
      </c>
      <c r="E328" s="26" t="s">
        <v>672</v>
      </c>
      <c r="F328" s="27">
        <v>4</v>
      </c>
      <c r="G328" s="21"/>
      <c r="H328" s="100">
        <f t="shared" si="35"/>
        <v>0.22</v>
      </c>
      <c r="I328" s="28">
        <f t="shared" si="36"/>
        <v>0</v>
      </c>
      <c r="J328" s="30">
        <f t="shared" si="37"/>
        <v>0</v>
      </c>
    </row>
    <row r="329" spans="1:10" s="31" customFormat="1" ht="60">
      <c r="A329" s="40" t="s">
        <v>386</v>
      </c>
      <c r="B329" s="23" t="s">
        <v>149</v>
      </c>
      <c r="C329" s="23" t="s">
        <v>1258</v>
      </c>
      <c r="D329" s="25" t="s">
        <v>378</v>
      </c>
      <c r="E329" s="26" t="s">
        <v>672</v>
      </c>
      <c r="F329" s="27">
        <v>1</v>
      </c>
      <c r="G329" s="21"/>
      <c r="H329" s="100">
        <f t="shared" si="35"/>
        <v>0.22</v>
      </c>
      <c r="I329" s="28">
        <f t="shared" si="36"/>
        <v>0</v>
      </c>
      <c r="J329" s="30">
        <f t="shared" si="37"/>
        <v>0</v>
      </c>
    </row>
    <row r="330" spans="1:10" s="31" customFormat="1" ht="30">
      <c r="A330" s="40" t="s">
        <v>465</v>
      </c>
      <c r="B330" s="23" t="s">
        <v>38</v>
      </c>
      <c r="C330" s="23" t="s">
        <v>1261</v>
      </c>
      <c r="D330" s="25" t="s">
        <v>629</v>
      </c>
      <c r="E330" s="26" t="s">
        <v>987</v>
      </c>
      <c r="F330" s="27">
        <v>3.36</v>
      </c>
      <c r="G330" s="21"/>
      <c r="H330" s="100">
        <f t="shared" si="35"/>
        <v>0.22</v>
      </c>
      <c r="I330" s="28">
        <f t="shared" si="36"/>
        <v>0</v>
      </c>
      <c r="J330" s="30">
        <f t="shared" si="37"/>
        <v>0</v>
      </c>
    </row>
    <row r="331" spans="1:10" s="31" customFormat="1" ht="30">
      <c r="A331" s="40" t="s">
        <v>493</v>
      </c>
      <c r="B331" s="23" t="s">
        <v>8</v>
      </c>
      <c r="C331" s="23" t="s">
        <v>433</v>
      </c>
      <c r="D331" s="25" t="s">
        <v>434</v>
      </c>
      <c r="E331" s="26" t="s">
        <v>672</v>
      </c>
      <c r="F331" s="27">
        <v>1</v>
      </c>
      <c r="G331" s="21"/>
      <c r="H331" s="100">
        <f t="shared" si="35"/>
        <v>0.22</v>
      </c>
      <c r="I331" s="28">
        <f t="shared" si="36"/>
        <v>0</v>
      </c>
      <c r="J331" s="30">
        <f t="shared" si="37"/>
        <v>0</v>
      </c>
    </row>
    <row r="332" spans="1:10" s="31" customFormat="1" ht="30">
      <c r="A332" s="40" t="s">
        <v>1485</v>
      </c>
      <c r="B332" s="23" t="s">
        <v>8</v>
      </c>
      <c r="C332" s="23" t="s">
        <v>457</v>
      </c>
      <c r="D332" s="25" t="s">
        <v>458</v>
      </c>
      <c r="E332" s="26" t="s">
        <v>672</v>
      </c>
      <c r="F332" s="27">
        <v>3</v>
      </c>
      <c r="G332" s="21"/>
      <c r="H332" s="100">
        <f t="shared" si="35"/>
        <v>0.22</v>
      </c>
      <c r="I332" s="28">
        <f t="shared" si="36"/>
        <v>0</v>
      </c>
      <c r="J332" s="30">
        <f t="shared" si="37"/>
        <v>0</v>
      </c>
    </row>
    <row r="333" spans="1:10" s="31" customFormat="1" ht="30">
      <c r="A333" s="40" t="s">
        <v>1486</v>
      </c>
      <c r="B333" s="23" t="s">
        <v>8</v>
      </c>
      <c r="C333" s="23" t="s">
        <v>484</v>
      </c>
      <c r="D333" s="25" t="s">
        <v>485</v>
      </c>
      <c r="E333" s="26" t="s">
        <v>672</v>
      </c>
      <c r="F333" s="27">
        <v>3</v>
      </c>
      <c r="G333" s="21"/>
      <c r="H333" s="100">
        <f t="shared" si="35"/>
        <v>0.22</v>
      </c>
      <c r="I333" s="28">
        <f t="shared" si="36"/>
        <v>0</v>
      </c>
      <c r="J333" s="30">
        <f t="shared" si="37"/>
        <v>0</v>
      </c>
    </row>
    <row r="334" spans="1:10" s="31" customFormat="1" ht="30">
      <c r="A334" s="40" t="s">
        <v>518</v>
      </c>
      <c r="B334" s="23" t="s">
        <v>10</v>
      </c>
      <c r="C334" s="23" t="s">
        <v>206</v>
      </c>
      <c r="D334" s="25" t="s">
        <v>207</v>
      </c>
      <c r="E334" s="26" t="s">
        <v>1443</v>
      </c>
      <c r="F334" s="27">
        <v>15</v>
      </c>
      <c r="G334" s="21"/>
      <c r="H334" s="100">
        <f t="shared" si="35"/>
        <v>0.22</v>
      </c>
      <c r="I334" s="28">
        <f t="shared" si="36"/>
        <v>0</v>
      </c>
      <c r="J334" s="30">
        <f t="shared" si="37"/>
        <v>0</v>
      </c>
    </row>
    <row r="335" spans="1:10" s="31" customFormat="1" ht="45">
      <c r="A335" s="40" t="s">
        <v>547</v>
      </c>
      <c r="B335" s="23" t="s">
        <v>38</v>
      </c>
      <c r="C335" s="23" t="s">
        <v>538</v>
      </c>
      <c r="D335" s="25" t="s">
        <v>539</v>
      </c>
      <c r="E335" s="26" t="s">
        <v>1443</v>
      </c>
      <c r="F335" s="27">
        <v>25</v>
      </c>
      <c r="G335" s="21"/>
      <c r="H335" s="100">
        <f t="shared" si="35"/>
        <v>0.22</v>
      </c>
      <c r="I335" s="28">
        <f t="shared" si="36"/>
        <v>0</v>
      </c>
      <c r="J335" s="30">
        <f t="shared" si="37"/>
        <v>0</v>
      </c>
    </row>
    <row r="336" spans="1:10" s="31" customFormat="1" ht="30">
      <c r="A336" s="40" t="s">
        <v>414</v>
      </c>
      <c r="B336" s="23" t="s">
        <v>8</v>
      </c>
      <c r="C336" s="23" t="s">
        <v>409</v>
      </c>
      <c r="D336" s="25" t="s">
        <v>410</v>
      </c>
      <c r="E336" s="26" t="s">
        <v>987</v>
      </c>
      <c r="F336" s="27">
        <v>1.8</v>
      </c>
      <c r="G336" s="21"/>
      <c r="H336" s="100">
        <f t="shared" si="35"/>
        <v>0.22</v>
      </c>
      <c r="I336" s="28">
        <f t="shared" si="36"/>
        <v>0</v>
      </c>
      <c r="J336" s="30">
        <f t="shared" si="37"/>
        <v>0</v>
      </c>
    </row>
    <row r="337" spans="1:10" s="31" customFormat="1" ht="30">
      <c r="A337" s="40" t="s">
        <v>422</v>
      </c>
      <c r="B337" s="23" t="s">
        <v>8</v>
      </c>
      <c r="C337" s="23" t="s">
        <v>195</v>
      </c>
      <c r="D337" s="25" t="s">
        <v>196</v>
      </c>
      <c r="E337" s="26" t="s">
        <v>987</v>
      </c>
      <c r="F337" s="27">
        <v>1.8</v>
      </c>
      <c r="G337" s="21"/>
      <c r="H337" s="100">
        <f t="shared" si="35"/>
        <v>0.22</v>
      </c>
      <c r="I337" s="28">
        <f t="shared" si="36"/>
        <v>0</v>
      </c>
      <c r="J337" s="30">
        <f t="shared" si="37"/>
        <v>0</v>
      </c>
    </row>
    <row r="338" spans="1:10" s="31" customFormat="1" ht="45">
      <c r="A338" s="40" t="s">
        <v>654</v>
      </c>
      <c r="B338" s="23" t="s">
        <v>38</v>
      </c>
      <c r="C338" s="23" t="s">
        <v>113</v>
      </c>
      <c r="D338" s="25" t="s">
        <v>114</v>
      </c>
      <c r="E338" s="26" t="s">
        <v>987</v>
      </c>
      <c r="F338" s="27">
        <v>0.5</v>
      </c>
      <c r="G338" s="21"/>
      <c r="H338" s="100">
        <f t="shared" si="35"/>
        <v>0.22</v>
      </c>
      <c r="I338" s="28">
        <f t="shared" si="36"/>
        <v>0</v>
      </c>
      <c r="J338" s="30">
        <f t="shared" si="37"/>
        <v>0</v>
      </c>
    </row>
    <row r="339" spans="1:10" s="31" customFormat="1" ht="30">
      <c r="A339" s="40" t="s">
        <v>925</v>
      </c>
      <c r="B339" s="23" t="s">
        <v>10</v>
      </c>
      <c r="C339" s="23" t="s">
        <v>919</v>
      </c>
      <c r="D339" s="25" t="s">
        <v>920</v>
      </c>
      <c r="E339" s="26" t="s">
        <v>672</v>
      </c>
      <c r="F339" s="27">
        <v>1</v>
      </c>
      <c r="G339" s="21"/>
      <c r="H339" s="100">
        <f t="shared" si="35"/>
        <v>0.22</v>
      </c>
      <c r="I339" s="28">
        <f t="shared" si="36"/>
        <v>0</v>
      </c>
      <c r="J339" s="30">
        <f t="shared" si="37"/>
        <v>0</v>
      </c>
    </row>
    <row r="340" spans="1:10" s="31" customFormat="1" ht="30">
      <c r="A340" s="40" t="s">
        <v>956</v>
      </c>
      <c r="B340" s="23" t="s">
        <v>10</v>
      </c>
      <c r="C340" s="23" t="s">
        <v>950</v>
      </c>
      <c r="D340" s="25" t="s">
        <v>951</v>
      </c>
      <c r="E340" s="26" t="s">
        <v>672</v>
      </c>
      <c r="F340" s="27">
        <v>2</v>
      </c>
      <c r="G340" s="21"/>
      <c r="H340" s="100">
        <f t="shared" si="35"/>
        <v>0.22</v>
      </c>
      <c r="I340" s="28">
        <f t="shared" si="36"/>
        <v>0</v>
      </c>
      <c r="J340" s="30">
        <f t="shared" si="37"/>
        <v>0</v>
      </c>
    </row>
    <row r="341" spans="1:10" ht="15">
      <c r="A341" s="39" t="s">
        <v>1487</v>
      </c>
      <c r="B341" s="4"/>
      <c r="C341" s="5"/>
      <c r="D341" s="6" t="s">
        <v>236</v>
      </c>
      <c r="E341" s="17"/>
      <c r="F341" s="19"/>
      <c r="G341" s="7"/>
      <c r="H341" s="101"/>
      <c r="I341" s="19"/>
      <c r="J341" s="20">
        <f>SUM(J342:J384)</f>
        <v>0</v>
      </c>
    </row>
    <row r="342" spans="1:10" s="31" customFormat="1" ht="30">
      <c r="A342" s="40" t="s">
        <v>235</v>
      </c>
      <c r="B342" s="23" t="s">
        <v>38</v>
      </c>
      <c r="C342" s="23" t="s">
        <v>1444</v>
      </c>
      <c r="D342" s="25" t="s">
        <v>220</v>
      </c>
      <c r="E342" s="26" t="s">
        <v>1441</v>
      </c>
      <c r="F342" s="27">
        <v>1.7</v>
      </c>
      <c r="G342" s="21"/>
      <c r="H342" s="100">
        <f aca="true" t="shared" si="38" ref="H342:H384">$I$9</f>
        <v>0.22</v>
      </c>
      <c r="I342" s="28">
        <f aca="true" t="shared" si="39" ref="I342:I384">ROUND(((1+H342)*G342),2)</f>
        <v>0</v>
      </c>
      <c r="J342" s="30">
        <f aca="true" t="shared" si="40" ref="J342:J384">ROUND(I342*F342,2)</f>
        <v>0</v>
      </c>
    </row>
    <row r="343" spans="1:10" s="31" customFormat="1" ht="15">
      <c r="A343" s="40" t="s">
        <v>1369</v>
      </c>
      <c r="B343" s="23" t="s">
        <v>8</v>
      </c>
      <c r="C343" s="23" t="s">
        <v>994</v>
      </c>
      <c r="D343" s="25" t="s">
        <v>995</v>
      </c>
      <c r="E343" s="26" t="s">
        <v>672</v>
      </c>
      <c r="F343" s="27">
        <v>1</v>
      </c>
      <c r="G343" s="21"/>
      <c r="H343" s="100">
        <f t="shared" si="38"/>
        <v>0.22</v>
      </c>
      <c r="I343" s="28">
        <f t="shared" si="39"/>
        <v>0</v>
      </c>
      <c r="J343" s="30">
        <f t="shared" si="40"/>
        <v>0</v>
      </c>
    </row>
    <row r="344" spans="1:10" s="31" customFormat="1" ht="15">
      <c r="A344" s="40" t="s">
        <v>1371</v>
      </c>
      <c r="B344" s="23" t="s">
        <v>8</v>
      </c>
      <c r="C344" s="23" t="s">
        <v>997</v>
      </c>
      <c r="D344" s="25" t="s">
        <v>998</v>
      </c>
      <c r="E344" s="26" t="s">
        <v>672</v>
      </c>
      <c r="F344" s="27">
        <v>1</v>
      </c>
      <c r="G344" s="21"/>
      <c r="H344" s="100">
        <f t="shared" si="38"/>
        <v>0.22</v>
      </c>
      <c r="I344" s="28">
        <f t="shared" si="39"/>
        <v>0</v>
      </c>
      <c r="J344" s="30">
        <f t="shared" si="40"/>
        <v>0</v>
      </c>
    </row>
    <row r="345" spans="1:10" s="31" customFormat="1" ht="15">
      <c r="A345" s="40" t="s">
        <v>1373</v>
      </c>
      <c r="B345" s="23" t="s">
        <v>10</v>
      </c>
      <c r="C345" s="23" t="s">
        <v>1000</v>
      </c>
      <c r="D345" s="25" t="s">
        <v>1001</v>
      </c>
      <c r="E345" s="26" t="s">
        <v>672</v>
      </c>
      <c r="F345" s="27">
        <v>3</v>
      </c>
      <c r="G345" s="21"/>
      <c r="H345" s="100">
        <f t="shared" si="38"/>
        <v>0.22</v>
      </c>
      <c r="I345" s="28">
        <f t="shared" si="39"/>
        <v>0</v>
      </c>
      <c r="J345" s="30">
        <f t="shared" si="40"/>
        <v>0</v>
      </c>
    </row>
    <row r="346" spans="1:10" s="31" customFormat="1" ht="30">
      <c r="A346" s="40" t="s">
        <v>1013</v>
      </c>
      <c r="B346" s="23" t="s">
        <v>8</v>
      </c>
      <c r="C346" s="23" t="s">
        <v>1014</v>
      </c>
      <c r="D346" s="25" t="s">
        <v>1015</v>
      </c>
      <c r="E346" s="26" t="s">
        <v>987</v>
      </c>
      <c r="F346" s="27">
        <v>0.6</v>
      </c>
      <c r="G346" s="21"/>
      <c r="H346" s="100">
        <f t="shared" si="38"/>
        <v>0.22</v>
      </c>
      <c r="I346" s="28">
        <f t="shared" si="39"/>
        <v>0</v>
      </c>
      <c r="J346" s="30">
        <f t="shared" si="40"/>
        <v>0</v>
      </c>
    </row>
    <row r="347" spans="1:10" s="31" customFormat="1" ht="30">
      <c r="A347" s="40" t="s">
        <v>266</v>
      </c>
      <c r="B347" s="23" t="s">
        <v>8</v>
      </c>
      <c r="C347" s="23" t="s">
        <v>257</v>
      </c>
      <c r="D347" s="25" t="s">
        <v>33</v>
      </c>
      <c r="E347" s="26" t="s">
        <v>1441</v>
      </c>
      <c r="F347" s="27">
        <v>1.7</v>
      </c>
      <c r="G347" s="21"/>
      <c r="H347" s="100">
        <f t="shared" si="38"/>
        <v>0.22</v>
      </c>
      <c r="I347" s="28">
        <f t="shared" si="39"/>
        <v>0</v>
      </c>
      <c r="J347" s="30">
        <f t="shared" si="40"/>
        <v>0</v>
      </c>
    </row>
    <row r="348" spans="1:10" s="31" customFormat="1" ht="15">
      <c r="A348" s="40" t="s">
        <v>284</v>
      </c>
      <c r="B348" s="23" t="s">
        <v>10</v>
      </c>
      <c r="C348" s="23" t="s">
        <v>35</v>
      </c>
      <c r="D348" s="25" t="s">
        <v>36</v>
      </c>
      <c r="E348" s="26" t="s">
        <v>37</v>
      </c>
      <c r="F348" s="27">
        <v>3.06</v>
      </c>
      <c r="G348" s="21"/>
      <c r="H348" s="100">
        <f t="shared" si="38"/>
        <v>0.22</v>
      </c>
      <c r="I348" s="28">
        <f t="shared" si="39"/>
        <v>0</v>
      </c>
      <c r="J348" s="30">
        <f t="shared" si="40"/>
        <v>0</v>
      </c>
    </row>
    <row r="349" spans="1:10" s="31" customFormat="1" ht="30">
      <c r="A349" s="40" t="s">
        <v>303</v>
      </c>
      <c r="B349" s="23" t="s">
        <v>38</v>
      </c>
      <c r="C349" s="23" t="s">
        <v>43</v>
      </c>
      <c r="D349" s="25" t="s">
        <v>44</v>
      </c>
      <c r="E349" s="26" t="s">
        <v>1442</v>
      </c>
      <c r="F349" s="27">
        <v>40</v>
      </c>
      <c r="G349" s="21"/>
      <c r="H349" s="100">
        <f t="shared" si="38"/>
        <v>0.22</v>
      </c>
      <c r="I349" s="28">
        <f t="shared" si="39"/>
        <v>0</v>
      </c>
      <c r="J349" s="30">
        <f t="shared" si="40"/>
        <v>0</v>
      </c>
    </row>
    <row r="350" spans="1:10" s="31" customFormat="1" ht="45">
      <c r="A350" s="40" t="s">
        <v>679</v>
      </c>
      <c r="B350" s="23" t="s">
        <v>8</v>
      </c>
      <c r="C350" s="23" t="s">
        <v>675</v>
      </c>
      <c r="D350" s="25" t="s">
        <v>676</v>
      </c>
      <c r="E350" s="26" t="s">
        <v>987</v>
      </c>
      <c r="F350" s="27">
        <v>1.28</v>
      </c>
      <c r="G350" s="21"/>
      <c r="H350" s="100">
        <f t="shared" si="38"/>
        <v>0.22</v>
      </c>
      <c r="I350" s="28">
        <f t="shared" si="39"/>
        <v>0</v>
      </c>
      <c r="J350" s="30">
        <f t="shared" si="40"/>
        <v>0</v>
      </c>
    </row>
    <row r="351" spans="1:10" s="31" customFormat="1" ht="75">
      <c r="A351" s="40" t="s">
        <v>727</v>
      </c>
      <c r="B351" s="23" t="s">
        <v>38</v>
      </c>
      <c r="C351" s="23" t="s">
        <v>721</v>
      </c>
      <c r="D351" s="25" t="s">
        <v>722</v>
      </c>
      <c r="E351" s="26" t="s">
        <v>1443</v>
      </c>
      <c r="F351" s="27">
        <v>10</v>
      </c>
      <c r="G351" s="21"/>
      <c r="H351" s="100">
        <f t="shared" si="38"/>
        <v>0.22</v>
      </c>
      <c r="I351" s="28">
        <f t="shared" si="39"/>
        <v>0</v>
      </c>
      <c r="J351" s="30">
        <f t="shared" si="40"/>
        <v>0</v>
      </c>
    </row>
    <row r="352" spans="1:10" s="31" customFormat="1" ht="30">
      <c r="A352" s="40" t="s">
        <v>319</v>
      </c>
      <c r="B352" s="23" t="s">
        <v>10</v>
      </c>
      <c r="C352" s="23" t="s">
        <v>63</v>
      </c>
      <c r="D352" s="25" t="s">
        <v>64</v>
      </c>
      <c r="E352" s="26" t="s">
        <v>987</v>
      </c>
      <c r="F352" s="27">
        <v>9.75</v>
      </c>
      <c r="G352" s="21"/>
      <c r="H352" s="100">
        <f t="shared" si="38"/>
        <v>0.22</v>
      </c>
      <c r="I352" s="28">
        <f t="shared" si="39"/>
        <v>0</v>
      </c>
      <c r="J352" s="30">
        <f t="shared" si="40"/>
        <v>0</v>
      </c>
    </row>
    <row r="353" spans="1:10" s="31" customFormat="1" ht="30">
      <c r="A353" s="40" t="s">
        <v>333</v>
      </c>
      <c r="B353" s="23" t="s">
        <v>8</v>
      </c>
      <c r="C353" s="23" t="s">
        <v>76</v>
      </c>
      <c r="D353" s="25" t="s">
        <v>77</v>
      </c>
      <c r="E353" s="26" t="s">
        <v>987</v>
      </c>
      <c r="F353" s="27">
        <v>19.5</v>
      </c>
      <c r="G353" s="21"/>
      <c r="H353" s="100">
        <f t="shared" si="38"/>
        <v>0.22</v>
      </c>
      <c r="I353" s="28">
        <f t="shared" si="39"/>
        <v>0</v>
      </c>
      <c r="J353" s="30">
        <f t="shared" si="40"/>
        <v>0</v>
      </c>
    </row>
    <row r="354" spans="1:10" s="31" customFormat="1" ht="30">
      <c r="A354" s="40" t="s">
        <v>345</v>
      </c>
      <c r="B354" s="23" t="s">
        <v>8</v>
      </c>
      <c r="C354" s="23" t="s">
        <v>79</v>
      </c>
      <c r="D354" s="25" t="s">
        <v>80</v>
      </c>
      <c r="E354" s="26" t="s">
        <v>987</v>
      </c>
      <c r="F354" s="27">
        <v>19.5</v>
      </c>
      <c r="G354" s="21"/>
      <c r="H354" s="100">
        <f t="shared" si="38"/>
        <v>0.22</v>
      </c>
      <c r="I354" s="28">
        <f t="shared" si="39"/>
        <v>0</v>
      </c>
      <c r="J354" s="30">
        <f t="shared" si="40"/>
        <v>0</v>
      </c>
    </row>
    <row r="355" spans="1:10" s="31" customFormat="1" ht="30">
      <c r="A355" s="40" t="s">
        <v>357</v>
      </c>
      <c r="B355" s="23" t="s">
        <v>8</v>
      </c>
      <c r="C355" s="23" t="s">
        <v>52</v>
      </c>
      <c r="D355" s="25" t="s">
        <v>53</v>
      </c>
      <c r="E355" s="26" t="s">
        <v>987</v>
      </c>
      <c r="F355" s="27">
        <v>19.5</v>
      </c>
      <c r="G355" s="21"/>
      <c r="H355" s="100">
        <f t="shared" si="38"/>
        <v>0.22</v>
      </c>
      <c r="I355" s="28">
        <f t="shared" si="39"/>
        <v>0</v>
      </c>
      <c r="J355" s="30">
        <f t="shared" si="40"/>
        <v>0</v>
      </c>
    </row>
    <row r="356" spans="1:10" s="31" customFormat="1" ht="75">
      <c r="A356" s="40" t="s">
        <v>746</v>
      </c>
      <c r="B356" s="23" t="s">
        <v>38</v>
      </c>
      <c r="C356" s="23" t="s">
        <v>742</v>
      </c>
      <c r="D356" s="25" t="s">
        <v>743</v>
      </c>
      <c r="E356" s="26" t="s">
        <v>1443</v>
      </c>
      <c r="F356" s="27">
        <v>12</v>
      </c>
      <c r="G356" s="21"/>
      <c r="H356" s="100">
        <f t="shared" si="38"/>
        <v>0.22</v>
      </c>
      <c r="I356" s="28">
        <f t="shared" si="39"/>
        <v>0</v>
      </c>
      <c r="J356" s="30">
        <f t="shared" si="40"/>
        <v>0</v>
      </c>
    </row>
    <row r="357" spans="1:10" s="31" customFormat="1" ht="75">
      <c r="A357" s="40" t="s">
        <v>759</v>
      </c>
      <c r="B357" s="23" t="s">
        <v>38</v>
      </c>
      <c r="C357" s="23" t="s">
        <v>754</v>
      </c>
      <c r="D357" s="25" t="s">
        <v>755</v>
      </c>
      <c r="E357" s="26" t="s">
        <v>1443</v>
      </c>
      <c r="F357" s="27">
        <v>12</v>
      </c>
      <c r="G357" s="21"/>
      <c r="H357" s="100">
        <f t="shared" si="38"/>
        <v>0.22</v>
      </c>
      <c r="I357" s="28">
        <f t="shared" si="39"/>
        <v>0</v>
      </c>
      <c r="J357" s="30">
        <f t="shared" si="40"/>
        <v>0</v>
      </c>
    </row>
    <row r="358" spans="1:10" s="31" customFormat="1" ht="30">
      <c r="A358" s="40" t="s">
        <v>777</v>
      </c>
      <c r="B358" s="23" t="s">
        <v>8</v>
      </c>
      <c r="C358" s="23" t="s">
        <v>773</v>
      </c>
      <c r="D358" s="25" t="s">
        <v>774</v>
      </c>
      <c r="E358" s="26" t="s">
        <v>672</v>
      </c>
      <c r="F358" s="27">
        <v>1</v>
      </c>
      <c r="G358" s="21"/>
      <c r="H358" s="100">
        <f t="shared" si="38"/>
        <v>0.22</v>
      </c>
      <c r="I358" s="28">
        <f t="shared" si="39"/>
        <v>0</v>
      </c>
      <c r="J358" s="30">
        <f t="shared" si="40"/>
        <v>0</v>
      </c>
    </row>
    <row r="359" spans="1:10" s="31" customFormat="1" ht="30">
      <c r="A359" s="40" t="s">
        <v>786</v>
      </c>
      <c r="B359" s="23" t="s">
        <v>8</v>
      </c>
      <c r="C359" s="23" t="s">
        <v>782</v>
      </c>
      <c r="D359" s="25" t="s">
        <v>783</v>
      </c>
      <c r="E359" s="26" t="s">
        <v>672</v>
      </c>
      <c r="F359" s="27">
        <v>1</v>
      </c>
      <c r="G359" s="21"/>
      <c r="H359" s="100">
        <f t="shared" si="38"/>
        <v>0.22</v>
      </c>
      <c r="I359" s="28">
        <f t="shared" si="39"/>
        <v>0</v>
      </c>
      <c r="J359" s="30">
        <f t="shared" si="40"/>
        <v>0</v>
      </c>
    </row>
    <row r="360" spans="1:10" s="31" customFormat="1" ht="45">
      <c r="A360" s="40" t="s">
        <v>835</v>
      </c>
      <c r="B360" s="23" t="s">
        <v>38</v>
      </c>
      <c r="C360" s="23" t="s">
        <v>831</v>
      </c>
      <c r="D360" s="25" t="s">
        <v>832</v>
      </c>
      <c r="E360" s="26" t="s">
        <v>672</v>
      </c>
      <c r="F360" s="27">
        <v>1</v>
      </c>
      <c r="G360" s="21"/>
      <c r="H360" s="100">
        <f t="shared" si="38"/>
        <v>0.22</v>
      </c>
      <c r="I360" s="28">
        <f t="shared" si="39"/>
        <v>0</v>
      </c>
      <c r="J360" s="30">
        <f t="shared" si="40"/>
        <v>0</v>
      </c>
    </row>
    <row r="361" spans="1:10" s="31" customFormat="1" ht="30">
      <c r="A361" s="40" t="s">
        <v>871</v>
      </c>
      <c r="B361" s="23" t="s">
        <v>38</v>
      </c>
      <c r="C361" s="23" t="s">
        <v>865</v>
      </c>
      <c r="D361" s="25" t="s">
        <v>866</v>
      </c>
      <c r="E361" s="26" t="s">
        <v>672</v>
      </c>
      <c r="F361" s="27">
        <v>1</v>
      </c>
      <c r="G361" s="21"/>
      <c r="H361" s="100">
        <f t="shared" si="38"/>
        <v>0.22</v>
      </c>
      <c r="I361" s="28">
        <f t="shared" si="39"/>
        <v>0</v>
      </c>
      <c r="J361" s="30">
        <f t="shared" si="40"/>
        <v>0</v>
      </c>
    </row>
    <row r="362" spans="1:10" s="31" customFormat="1" ht="30">
      <c r="A362" s="40" t="s">
        <v>887</v>
      </c>
      <c r="B362" s="23" t="s">
        <v>10</v>
      </c>
      <c r="C362" s="23" t="s">
        <v>880</v>
      </c>
      <c r="D362" s="25" t="s">
        <v>881</v>
      </c>
      <c r="E362" s="26" t="s">
        <v>672</v>
      </c>
      <c r="F362" s="27">
        <v>1</v>
      </c>
      <c r="G362" s="21"/>
      <c r="H362" s="100">
        <f t="shared" si="38"/>
        <v>0.22</v>
      </c>
      <c r="I362" s="28">
        <f t="shared" si="39"/>
        <v>0</v>
      </c>
      <c r="J362" s="30">
        <f t="shared" si="40"/>
        <v>0</v>
      </c>
    </row>
    <row r="363" spans="1:10" s="31" customFormat="1" ht="30">
      <c r="A363" s="40" t="s">
        <v>700</v>
      </c>
      <c r="B363" s="23" t="s">
        <v>8</v>
      </c>
      <c r="C363" s="23" t="s">
        <v>694</v>
      </c>
      <c r="D363" s="25" t="s">
        <v>695</v>
      </c>
      <c r="E363" s="26" t="s">
        <v>672</v>
      </c>
      <c r="F363" s="27">
        <v>2</v>
      </c>
      <c r="G363" s="21"/>
      <c r="H363" s="100">
        <f t="shared" si="38"/>
        <v>0.22</v>
      </c>
      <c r="I363" s="28">
        <f t="shared" si="39"/>
        <v>0</v>
      </c>
      <c r="J363" s="30">
        <f t="shared" si="40"/>
        <v>0</v>
      </c>
    </row>
    <row r="364" spans="1:10" s="31" customFormat="1" ht="30">
      <c r="A364" s="40" t="s">
        <v>814</v>
      </c>
      <c r="B364" s="23" t="s">
        <v>8</v>
      </c>
      <c r="C364" s="23" t="s">
        <v>810</v>
      </c>
      <c r="D364" s="25" t="s">
        <v>811</v>
      </c>
      <c r="E364" s="26" t="s">
        <v>672</v>
      </c>
      <c r="F364" s="27">
        <v>1</v>
      </c>
      <c r="G364" s="21"/>
      <c r="H364" s="100">
        <f t="shared" si="38"/>
        <v>0.22</v>
      </c>
      <c r="I364" s="28">
        <f t="shared" si="39"/>
        <v>0</v>
      </c>
      <c r="J364" s="30">
        <f t="shared" si="40"/>
        <v>0</v>
      </c>
    </row>
    <row r="365" spans="1:10" s="31" customFormat="1" ht="30">
      <c r="A365" s="40" t="s">
        <v>828</v>
      </c>
      <c r="B365" s="23" t="s">
        <v>10</v>
      </c>
      <c r="C365" s="23" t="s">
        <v>824</v>
      </c>
      <c r="D365" s="25" t="s">
        <v>825</v>
      </c>
      <c r="E365" s="26" t="s">
        <v>672</v>
      </c>
      <c r="F365" s="27">
        <v>1</v>
      </c>
      <c r="G365" s="21"/>
      <c r="H365" s="100">
        <f t="shared" si="38"/>
        <v>0.22</v>
      </c>
      <c r="I365" s="28">
        <f t="shared" si="39"/>
        <v>0</v>
      </c>
      <c r="J365" s="30">
        <f t="shared" si="40"/>
        <v>0</v>
      </c>
    </row>
    <row r="366" spans="1:10" s="31" customFormat="1" ht="30">
      <c r="A366" s="40" t="s">
        <v>387</v>
      </c>
      <c r="B366" s="23" t="s">
        <v>8</v>
      </c>
      <c r="C366" s="23" t="s">
        <v>972</v>
      </c>
      <c r="D366" s="25" t="s">
        <v>973</v>
      </c>
      <c r="E366" s="26" t="s">
        <v>672</v>
      </c>
      <c r="F366" s="27">
        <v>1</v>
      </c>
      <c r="G366" s="21"/>
      <c r="H366" s="100">
        <f t="shared" si="38"/>
        <v>0.22</v>
      </c>
      <c r="I366" s="28">
        <f t="shared" si="39"/>
        <v>0</v>
      </c>
      <c r="J366" s="30">
        <f t="shared" si="40"/>
        <v>0</v>
      </c>
    </row>
    <row r="367" spans="1:10" s="31" customFormat="1" ht="60">
      <c r="A367" s="40" t="s">
        <v>1488</v>
      </c>
      <c r="B367" s="23" t="s">
        <v>38</v>
      </c>
      <c r="C367" s="23" t="s">
        <v>1455</v>
      </c>
      <c r="D367" s="25" t="s">
        <v>1456</v>
      </c>
      <c r="E367" s="26" t="s">
        <v>672</v>
      </c>
      <c r="F367" s="27">
        <v>1</v>
      </c>
      <c r="G367" s="21"/>
      <c r="H367" s="100">
        <f t="shared" si="38"/>
        <v>0.22</v>
      </c>
      <c r="I367" s="28">
        <f t="shared" si="39"/>
        <v>0</v>
      </c>
      <c r="J367" s="30">
        <f t="shared" si="40"/>
        <v>0</v>
      </c>
    </row>
    <row r="368" spans="1:10" s="31" customFormat="1" ht="60">
      <c r="A368" s="40" t="s">
        <v>1489</v>
      </c>
      <c r="B368" s="23" t="s">
        <v>38</v>
      </c>
      <c r="C368" s="23" t="s">
        <v>1490</v>
      </c>
      <c r="D368" s="25" t="s">
        <v>1491</v>
      </c>
      <c r="E368" s="26" t="s">
        <v>672</v>
      </c>
      <c r="F368" s="27">
        <v>1</v>
      </c>
      <c r="G368" s="21"/>
      <c r="H368" s="100">
        <f t="shared" si="38"/>
        <v>0.22</v>
      </c>
      <c r="I368" s="28">
        <f t="shared" si="39"/>
        <v>0</v>
      </c>
      <c r="J368" s="30">
        <f t="shared" si="40"/>
        <v>0</v>
      </c>
    </row>
    <row r="369" spans="1:10" s="31" customFormat="1" ht="30">
      <c r="A369" s="40" t="s">
        <v>637</v>
      </c>
      <c r="B369" s="23" t="s">
        <v>38</v>
      </c>
      <c r="C369" s="23" t="s">
        <v>1261</v>
      </c>
      <c r="D369" s="25" t="s">
        <v>629</v>
      </c>
      <c r="E369" s="26" t="s">
        <v>987</v>
      </c>
      <c r="F369" s="27">
        <v>6.72</v>
      </c>
      <c r="G369" s="21"/>
      <c r="H369" s="100">
        <f t="shared" si="38"/>
        <v>0.22</v>
      </c>
      <c r="I369" s="28">
        <f t="shared" si="39"/>
        <v>0</v>
      </c>
      <c r="J369" s="30">
        <f t="shared" si="40"/>
        <v>0</v>
      </c>
    </row>
    <row r="370" spans="1:10" s="31" customFormat="1" ht="30">
      <c r="A370" s="40" t="s">
        <v>415</v>
      </c>
      <c r="B370" s="23" t="s">
        <v>8</v>
      </c>
      <c r="C370" s="23" t="s">
        <v>409</v>
      </c>
      <c r="D370" s="25" t="s">
        <v>410</v>
      </c>
      <c r="E370" s="26" t="s">
        <v>987</v>
      </c>
      <c r="F370" s="27">
        <v>1.32</v>
      </c>
      <c r="G370" s="21"/>
      <c r="H370" s="100">
        <f t="shared" si="38"/>
        <v>0.22</v>
      </c>
      <c r="I370" s="28">
        <f t="shared" si="39"/>
        <v>0</v>
      </c>
      <c r="J370" s="30">
        <f t="shared" si="40"/>
        <v>0</v>
      </c>
    </row>
    <row r="371" spans="1:10" s="31" customFormat="1" ht="30">
      <c r="A371" s="40" t="s">
        <v>423</v>
      </c>
      <c r="B371" s="23" t="s">
        <v>8</v>
      </c>
      <c r="C371" s="23" t="s">
        <v>195</v>
      </c>
      <c r="D371" s="25" t="s">
        <v>196</v>
      </c>
      <c r="E371" s="26" t="s">
        <v>987</v>
      </c>
      <c r="F371" s="27">
        <v>1.32</v>
      </c>
      <c r="G371" s="21"/>
      <c r="H371" s="100">
        <f t="shared" si="38"/>
        <v>0.22</v>
      </c>
      <c r="I371" s="28">
        <f t="shared" si="39"/>
        <v>0</v>
      </c>
      <c r="J371" s="30">
        <f t="shared" si="40"/>
        <v>0</v>
      </c>
    </row>
    <row r="372" spans="1:10" s="31" customFormat="1" ht="45">
      <c r="A372" s="40" t="s">
        <v>440</v>
      </c>
      <c r="B372" s="23" t="s">
        <v>38</v>
      </c>
      <c r="C372" s="23" t="s">
        <v>113</v>
      </c>
      <c r="D372" s="25" t="s">
        <v>114</v>
      </c>
      <c r="E372" s="26" t="s">
        <v>987</v>
      </c>
      <c r="F372" s="27">
        <v>0.2</v>
      </c>
      <c r="G372" s="21"/>
      <c r="H372" s="100">
        <f t="shared" si="38"/>
        <v>0.22</v>
      </c>
      <c r="I372" s="28">
        <f t="shared" si="39"/>
        <v>0</v>
      </c>
      <c r="J372" s="30">
        <f t="shared" si="40"/>
        <v>0</v>
      </c>
    </row>
    <row r="373" spans="1:10" s="31" customFormat="1" ht="30">
      <c r="A373" s="40" t="s">
        <v>466</v>
      </c>
      <c r="B373" s="23" t="s">
        <v>8</v>
      </c>
      <c r="C373" s="23" t="s">
        <v>433</v>
      </c>
      <c r="D373" s="25" t="s">
        <v>434</v>
      </c>
      <c r="E373" s="26" t="s">
        <v>672</v>
      </c>
      <c r="F373" s="27">
        <v>2</v>
      </c>
      <c r="G373" s="21"/>
      <c r="H373" s="100">
        <f t="shared" si="38"/>
        <v>0.22</v>
      </c>
      <c r="I373" s="28">
        <f t="shared" si="39"/>
        <v>0</v>
      </c>
      <c r="J373" s="30">
        <f t="shared" si="40"/>
        <v>0</v>
      </c>
    </row>
    <row r="374" spans="1:10" s="31" customFormat="1" ht="30">
      <c r="A374" s="40" t="s">
        <v>494</v>
      </c>
      <c r="B374" s="23" t="s">
        <v>8</v>
      </c>
      <c r="C374" s="23" t="s">
        <v>457</v>
      </c>
      <c r="D374" s="25" t="s">
        <v>458</v>
      </c>
      <c r="E374" s="26" t="s">
        <v>672</v>
      </c>
      <c r="F374" s="27">
        <v>2</v>
      </c>
      <c r="G374" s="21"/>
      <c r="H374" s="100">
        <f t="shared" si="38"/>
        <v>0.22</v>
      </c>
      <c r="I374" s="28">
        <f t="shared" si="39"/>
        <v>0</v>
      </c>
      <c r="J374" s="30">
        <f t="shared" si="40"/>
        <v>0</v>
      </c>
    </row>
    <row r="375" spans="1:10" s="31" customFormat="1" ht="30">
      <c r="A375" s="40" t="s">
        <v>1492</v>
      </c>
      <c r="B375" s="23" t="s">
        <v>8</v>
      </c>
      <c r="C375" s="23" t="s">
        <v>484</v>
      </c>
      <c r="D375" s="25" t="s">
        <v>485</v>
      </c>
      <c r="E375" s="26" t="s">
        <v>672</v>
      </c>
      <c r="F375" s="27">
        <v>3</v>
      </c>
      <c r="G375" s="21"/>
      <c r="H375" s="100">
        <f t="shared" si="38"/>
        <v>0.22</v>
      </c>
      <c r="I375" s="28">
        <f t="shared" si="39"/>
        <v>0</v>
      </c>
      <c r="J375" s="30">
        <f t="shared" si="40"/>
        <v>0</v>
      </c>
    </row>
    <row r="376" spans="1:10" s="31" customFormat="1" ht="30">
      <c r="A376" s="40" t="s">
        <v>519</v>
      </c>
      <c r="B376" s="23" t="s">
        <v>10</v>
      </c>
      <c r="C376" s="23" t="s">
        <v>206</v>
      </c>
      <c r="D376" s="25" t="s">
        <v>207</v>
      </c>
      <c r="E376" s="26" t="s">
        <v>1443</v>
      </c>
      <c r="F376" s="27">
        <v>15</v>
      </c>
      <c r="G376" s="21"/>
      <c r="H376" s="100">
        <f t="shared" si="38"/>
        <v>0.22</v>
      </c>
      <c r="I376" s="28">
        <f t="shared" si="39"/>
        <v>0</v>
      </c>
      <c r="J376" s="30">
        <f t="shared" si="40"/>
        <v>0</v>
      </c>
    </row>
    <row r="377" spans="1:10" s="31" customFormat="1" ht="45">
      <c r="A377" s="40" t="s">
        <v>548</v>
      </c>
      <c r="B377" s="23" t="s">
        <v>38</v>
      </c>
      <c r="C377" s="23" t="s">
        <v>538</v>
      </c>
      <c r="D377" s="25" t="s">
        <v>539</v>
      </c>
      <c r="E377" s="26" t="s">
        <v>1443</v>
      </c>
      <c r="F377" s="27">
        <v>25</v>
      </c>
      <c r="G377" s="21"/>
      <c r="H377" s="100">
        <f t="shared" si="38"/>
        <v>0.22</v>
      </c>
      <c r="I377" s="28">
        <f t="shared" si="39"/>
        <v>0</v>
      </c>
      <c r="J377" s="30">
        <f t="shared" si="40"/>
        <v>0</v>
      </c>
    </row>
    <row r="378" spans="1:10" s="31" customFormat="1" ht="45">
      <c r="A378" s="40" t="s">
        <v>573</v>
      </c>
      <c r="B378" s="23" t="s">
        <v>38</v>
      </c>
      <c r="C378" s="23" t="s">
        <v>564</v>
      </c>
      <c r="D378" s="25" t="s">
        <v>565</v>
      </c>
      <c r="E378" s="26" t="s">
        <v>672</v>
      </c>
      <c r="F378" s="27">
        <v>3</v>
      </c>
      <c r="G378" s="21"/>
      <c r="H378" s="100">
        <f t="shared" si="38"/>
        <v>0.22</v>
      </c>
      <c r="I378" s="28">
        <f t="shared" si="39"/>
        <v>0</v>
      </c>
      <c r="J378" s="30">
        <f t="shared" si="40"/>
        <v>0</v>
      </c>
    </row>
    <row r="379" spans="1:10" s="31" customFormat="1" ht="30">
      <c r="A379" s="40" t="s">
        <v>598</v>
      </c>
      <c r="B379" s="23" t="s">
        <v>38</v>
      </c>
      <c r="C379" s="23" t="s">
        <v>591</v>
      </c>
      <c r="D379" s="25" t="s">
        <v>592</v>
      </c>
      <c r="E379" s="26" t="s">
        <v>672</v>
      </c>
      <c r="F379" s="27">
        <v>1</v>
      </c>
      <c r="G379" s="21"/>
      <c r="H379" s="100">
        <f t="shared" si="38"/>
        <v>0.22</v>
      </c>
      <c r="I379" s="28">
        <f t="shared" si="39"/>
        <v>0</v>
      </c>
      <c r="J379" s="30">
        <f t="shared" si="40"/>
        <v>0</v>
      </c>
    </row>
    <row r="380" spans="1:10" s="31" customFormat="1" ht="30">
      <c r="A380" s="40" t="s">
        <v>617</v>
      </c>
      <c r="B380" s="23" t="s">
        <v>38</v>
      </c>
      <c r="C380" s="23" t="s">
        <v>610</v>
      </c>
      <c r="D380" s="25" t="s">
        <v>611</v>
      </c>
      <c r="E380" s="26" t="s">
        <v>672</v>
      </c>
      <c r="F380" s="27">
        <v>1</v>
      </c>
      <c r="G380" s="21"/>
      <c r="H380" s="100">
        <f t="shared" si="38"/>
        <v>0.22</v>
      </c>
      <c r="I380" s="28">
        <f t="shared" si="39"/>
        <v>0</v>
      </c>
      <c r="J380" s="30">
        <f t="shared" si="40"/>
        <v>0</v>
      </c>
    </row>
    <row r="381" spans="1:10" s="31" customFormat="1" ht="30">
      <c r="A381" s="40" t="s">
        <v>899</v>
      </c>
      <c r="B381" s="23" t="s">
        <v>8</v>
      </c>
      <c r="C381" s="23" t="s">
        <v>1300</v>
      </c>
      <c r="D381" s="25" t="s">
        <v>895</v>
      </c>
      <c r="E381" s="26" t="s">
        <v>987</v>
      </c>
      <c r="F381" s="27">
        <v>0.09</v>
      </c>
      <c r="G381" s="21"/>
      <c r="H381" s="100">
        <f t="shared" si="38"/>
        <v>0.22</v>
      </c>
      <c r="I381" s="28">
        <f t="shared" si="39"/>
        <v>0</v>
      </c>
      <c r="J381" s="30">
        <f t="shared" si="40"/>
        <v>0</v>
      </c>
    </row>
    <row r="382" spans="1:10" s="31" customFormat="1" ht="30">
      <c r="A382" s="40" t="s">
        <v>926</v>
      </c>
      <c r="B382" s="23" t="s">
        <v>10</v>
      </c>
      <c r="C382" s="23" t="s">
        <v>919</v>
      </c>
      <c r="D382" s="25" t="s">
        <v>920</v>
      </c>
      <c r="E382" s="26" t="s">
        <v>672</v>
      </c>
      <c r="F382" s="27">
        <v>1</v>
      </c>
      <c r="G382" s="21"/>
      <c r="H382" s="100">
        <f t="shared" si="38"/>
        <v>0.22</v>
      </c>
      <c r="I382" s="28">
        <f t="shared" si="39"/>
        <v>0</v>
      </c>
      <c r="J382" s="30">
        <f t="shared" si="40"/>
        <v>0</v>
      </c>
    </row>
    <row r="383" spans="1:10" s="31" customFormat="1" ht="30">
      <c r="A383" s="40" t="s">
        <v>945</v>
      </c>
      <c r="B383" s="23" t="s">
        <v>10</v>
      </c>
      <c r="C383" s="23" t="s">
        <v>941</v>
      </c>
      <c r="D383" s="25" t="s">
        <v>942</v>
      </c>
      <c r="E383" s="26" t="s">
        <v>672</v>
      </c>
      <c r="F383" s="27">
        <v>1</v>
      </c>
      <c r="G383" s="21"/>
      <c r="H383" s="100">
        <f t="shared" si="38"/>
        <v>0.22</v>
      </c>
      <c r="I383" s="28">
        <f t="shared" si="39"/>
        <v>0</v>
      </c>
      <c r="J383" s="30">
        <f t="shared" si="40"/>
        <v>0</v>
      </c>
    </row>
    <row r="384" spans="1:10" s="31" customFormat="1" ht="30">
      <c r="A384" s="40" t="s">
        <v>957</v>
      </c>
      <c r="B384" s="23" t="s">
        <v>10</v>
      </c>
      <c r="C384" s="23" t="s">
        <v>950</v>
      </c>
      <c r="D384" s="25" t="s">
        <v>951</v>
      </c>
      <c r="E384" s="26" t="s">
        <v>672</v>
      </c>
      <c r="F384" s="27">
        <v>1</v>
      </c>
      <c r="G384" s="21"/>
      <c r="H384" s="100">
        <f t="shared" si="38"/>
        <v>0.22</v>
      </c>
      <c r="I384" s="28">
        <f t="shared" si="39"/>
        <v>0</v>
      </c>
      <c r="J384" s="30">
        <f t="shared" si="40"/>
        <v>0</v>
      </c>
    </row>
    <row r="385" spans="1:10" ht="15">
      <c r="A385" s="39" t="s">
        <v>1493</v>
      </c>
      <c r="B385" s="4"/>
      <c r="C385" s="5" t="s">
        <v>610</v>
      </c>
      <c r="D385" s="6" t="s">
        <v>238</v>
      </c>
      <c r="E385" s="17"/>
      <c r="F385" s="19"/>
      <c r="G385" s="7"/>
      <c r="H385" s="101"/>
      <c r="I385" s="19"/>
      <c r="J385" s="20">
        <f>SUM(J386:J419)</f>
        <v>0</v>
      </c>
    </row>
    <row r="386" spans="1:10" s="31" customFormat="1" ht="30">
      <c r="A386" s="40" t="s">
        <v>237</v>
      </c>
      <c r="B386" s="23" t="s">
        <v>38</v>
      </c>
      <c r="C386" s="23" t="s">
        <v>1444</v>
      </c>
      <c r="D386" s="25" t="s">
        <v>220</v>
      </c>
      <c r="E386" s="26" t="s">
        <v>1441</v>
      </c>
      <c r="F386" s="27">
        <v>0.3</v>
      </c>
      <c r="G386" s="21"/>
      <c r="H386" s="100">
        <f aca="true" t="shared" si="41" ref="H386:H419">$I$9</f>
        <v>0.22</v>
      </c>
      <c r="I386" s="28">
        <f aca="true" t="shared" si="42" ref="I386:I419">ROUND(((1+H386)*G386),2)</f>
        <v>0</v>
      </c>
      <c r="J386" s="30">
        <f aca="true" t="shared" si="43" ref="J386:J419">ROUND(I386*F386,2)</f>
        <v>0</v>
      </c>
    </row>
    <row r="387" spans="1:10" s="31" customFormat="1" ht="30">
      <c r="A387" s="40" t="s">
        <v>267</v>
      </c>
      <c r="B387" s="23" t="s">
        <v>8</v>
      </c>
      <c r="C387" s="23" t="s">
        <v>257</v>
      </c>
      <c r="D387" s="25" t="s">
        <v>33</v>
      </c>
      <c r="E387" s="26" t="s">
        <v>1441</v>
      </c>
      <c r="F387" s="27">
        <v>0.3</v>
      </c>
      <c r="G387" s="21"/>
      <c r="H387" s="100">
        <f t="shared" si="41"/>
        <v>0.22</v>
      </c>
      <c r="I387" s="28">
        <f t="shared" si="42"/>
        <v>0</v>
      </c>
      <c r="J387" s="30">
        <f t="shared" si="43"/>
        <v>0</v>
      </c>
    </row>
    <row r="388" spans="1:10" s="31" customFormat="1" ht="15">
      <c r="A388" s="40" t="s">
        <v>285</v>
      </c>
      <c r="B388" s="23" t="s">
        <v>10</v>
      </c>
      <c r="C388" s="23" t="s">
        <v>35</v>
      </c>
      <c r="D388" s="25" t="s">
        <v>36</v>
      </c>
      <c r="E388" s="26" t="s">
        <v>37</v>
      </c>
      <c r="F388" s="27">
        <v>0.54</v>
      </c>
      <c r="G388" s="21"/>
      <c r="H388" s="100">
        <f t="shared" si="41"/>
        <v>0.22</v>
      </c>
      <c r="I388" s="28">
        <f t="shared" si="42"/>
        <v>0</v>
      </c>
      <c r="J388" s="30">
        <f t="shared" si="43"/>
        <v>0</v>
      </c>
    </row>
    <row r="389" spans="1:10" s="31" customFormat="1" ht="30">
      <c r="A389" s="40" t="s">
        <v>304</v>
      </c>
      <c r="B389" s="23" t="s">
        <v>38</v>
      </c>
      <c r="C389" s="23" t="s">
        <v>43</v>
      </c>
      <c r="D389" s="25" t="s">
        <v>44</v>
      </c>
      <c r="E389" s="26" t="s">
        <v>1442</v>
      </c>
      <c r="F389" s="27">
        <v>5.7</v>
      </c>
      <c r="G389" s="21"/>
      <c r="H389" s="100">
        <f t="shared" si="41"/>
        <v>0.22</v>
      </c>
      <c r="I389" s="28">
        <f t="shared" si="42"/>
        <v>0</v>
      </c>
      <c r="J389" s="30">
        <f t="shared" si="43"/>
        <v>0</v>
      </c>
    </row>
    <row r="390" spans="1:10" s="31" customFormat="1" ht="15">
      <c r="A390" s="40" t="s">
        <v>842</v>
      </c>
      <c r="B390" s="23" t="s">
        <v>8</v>
      </c>
      <c r="C390" s="23" t="s">
        <v>837</v>
      </c>
      <c r="D390" s="25" t="s">
        <v>838</v>
      </c>
      <c r="E390" s="26" t="s">
        <v>672</v>
      </c>
      <c r="F390" s="27">
        <v>1</v>
      </c>
      <c r="G390" s="21"/>
      <c r="H390" s="100">
        <f t="shared" si="41"/>
        <v>0.22</v>
      </c>
      <c r="I390" s="28">
        <f t="shared" si="42"/>
        <v>0</v>
      </c>
      <c r="J390" s="30">
        <f t="shared" si="43"/>
        <v>0</v>
      </c>
    </row>
    <row r="391" spans="1:10" s="31" customFormat="1" ht="45">
      <c r="A391" s="40" t="s">
        <v>836</v>
      </c>
      <c r="B391" s="23" t="s">
        <v>38</v>
      </c>
      <c r="C391" s="23" t="s">
        <v>831</v>
      </c>
      <c r="D391" s="25" t="s">
        <v>832</v>
      </c>
      <c r="E391" s="26" t="s">
        <v>672</v>
      </c>
      <c r="F391" s="27">
        <v>1</v>
      </c>
      <c r="G391" s="21"/>
      <c r="H391" s="100">
        <f t="shared" si="41"/>
        <v>0.22</v>
      </c>
      <c r="I391" s="28">
        <f t="shared" si="42"/>
        <v>0</v>
      </c>
      <c r="J391" s="30">
        <f t="shared" si="43"/>
        <v>0</v>
      </c>
    </row>
    <row r="392" spans="1:10" s="31" customFormat="1" ht="30">
      <c r="A392" s="40" t="s">
        <v>900</v>
      </c>
      <c r="B392" s="23" t="s">
        <v>8</v>
      </c>
      <c r="C392" s="23" t="s">
        <v>1300</v>
      </c>
      <c r="D392" s="25" t="s">
        <v>895</v>
      </c>
      <c r="E392" s="26" t="s">
        <v>987</v>
      </c>
      <c r="F392" s="27">
        <v>0.6</v>
      </c>
      <c r="G392" s="21"/>
      <c r="H392" s="100">
        <f t="shared" si="41"/>
        <v>0.22</v>
      </c>
      <c r="I392" s="28">
        <f t="shared" si="42"/>
        <v>0</v>
      </c>
      <c r="J392" s="30">
        <f t="shared" si="43"/>
        <v>0</v>
      </c>
    </row>
    <row r="393" spans="1:10" s="31" customFormat="1" ht="75">
      <c r="A393" s="40" t="s">
        <v>728</v>
      </c>
      <c r="B393" s="23" t="s">
        <v>38</v>
      </c>
      <c r="C393" s="23" t="s">
        <v>721</v>
      </c>
      <c r="D393" s="25" t="s">
        <v>722</v>
      </c>
      <c r="E393" s="26" t="s">
        <v>1443</v>
      </c>
      <c r="F393" s="27">
        <v>30</v>
      </c>
      <c r="G393" s="21"/>
      <c r="H393" s="100">
        <f t="shared" si="41"/>
        <v>0.22</v>
      </c>
      <c r="I393" s="28">
        <f t="shared" si="42"/>
        <v>0</v>
      </c>
      <c r="J393" s="30">
        <f t="shared" si="43"/>
        <v>0</v>
      </c>
    </row>
    <row r="394" spans="1:10" s="31" customFormat="1" ht="75">
      <c r="A394" s="40" t="s">
        <v>747</v>
      </c>
      <c r="B394" s="23" t="s">
        <v>38</v>
      </c>
      <c r="C394" s="23" t="s">
        <v>742</v>
      </c>
      <c r="D394" s="25" t="s">
        <v>743</v>
      </c>
      <c r="E394" s="26" t="s">
        <v>1443</v>
      </c>
      <c r="F394" s="27">
        <v>20</v>
      </c>
      <c r="G394" s="21"/>
      <c r="H394" s="100">
        <f t="shared" si="41"/>
        <v>0.22</v>
      </c>
      <c r="I394" s="28">
        <f t="shared" si="42"/>
        <v>0</v>
      </c>
      <c r="J394" s="30">
        <f t="shared" si="43"/>
        <v>0</v>
      </c>
    </row>
    <row r="395" spans="1:10" s="31" customFormat="1" ht="75">
      <c r="A395" s="40" t="s">
        <v>760</v>
      </c>
      <c r="B395" s="23" t="s">
        <v>38</v>
      </c>
      <c r="C395" s="23" t="s">
        <v>754</v>
      </c>
      <c r="D395" s="25" t="s">
        <v>755</v>
      </c>
      <c r="E395" s="26" t="s">
        <v>1443</v>
      </c>
      <c r="F395" s="27">
        <v>15</v>
      </c>
      <c r="G395" s="21"/>
      <c r="H395" s="100">
        <f t="shared" si="41"/>
        <v>0.22</v>
      </c>
      <c r="I395" s="28">
        <f t="shared" si="42"/>
        <v>0</v>
      </c>
      <c r="J395" s="30">
        <f t="shared" si="43"/>
        <v>0</v>
      </c>
    </row>
    <row r="396" spans="1:10" s="31" customFormat="1" ht="30">
      <c r="A396" s="40" t="s">
        <v>778</v>
      </c>
      <c r="B396" s="23" t="s">
        <v>8</v>
      </c>
      <c r="C396" s="23" t="s">
        <v>773</v>
      </c>
      <c r="D396" s="25" t="s">
        <v>774</v>
      </c>
      <c r="E396" s="26" t="s">
        <v>672</v>
      </c>
      <c r="F396" s="27">
        <v>1</v>
      </c>
      <c r="G396" s="21"/>
      <c r="H396" s="100">
        <f t="shared" si="41"/>
        <v>0.22</v>
      </c>
      <c r="I396" s="28">
        <f t="shared" si="42"/>
        <v>0</v>
      </c>
      <c r="J396" s="30">
        <f t="shared" si="43"/>
        <v>0</v>
      </c>
    </row>
    <row r="397" spans="1:10" s="31" customFormat="1" ht="30">
      <c r="A397" s="40" t="s">
        <v>787</v>
      </c>
      <c r="B397" s="23" t="s">
        <v>8</v>
      </c>
      <c r="C397" s="23" t="s">
        <v>782</v>
      </c>
      <c r="D397" s="25" t="s">
        <v>783</v>
      </c>
      <c r="E397" s="26" t="s">
        <v>672</v>
      </c>
      <c r="F397" s="27">
        <v>1</v>
      </c>
      <c r="G397" s="21"/>
      <c r="H397" s="100">
        <f t="shared" si="41"/>
        <v>0.22</v>
      </c>
      <c r="I397" s="28">
        <f t="shared" si="42"/>
        <v>0</v>
      </c>
      <c r="J397" s="30">
        <f t="shared" si="43"/>
        <v>0</v>
      </c>
    </row>
    <row r="398" spans="1:10" s="31" customFormat="1" ht="30">
      <c r="A398" s="40" t="s">
        <v>358</v>
      </c>
      <c r="B398" s="23" t="s">
        <v>8</v>
      </c>
      <c r="C398" s="23" t="s">
        <v>52</v>
      </c>
      <c r="D398" s="25" t="s">
        <v>53</v>
      </c>
      <c r="E398" s="26" t="s">
        <v>987</v>
      </c>
      <c r="F398" s="27">
        <v>1</v>
      </c>
      <c r="G398" s="21"/>
      <c r="H398" s="100">
        <f t="shared" si="41"/>
        <v>0.22</v>
      </c>
      <c r="I398" s="28">
        <f t="shared" si="42"/>
        <v>0</v>
      </c>
      <c r="J398" s="30">
        <f t="shared" si="43"/>
        <v>0</v>
      </c>
    </row>
    <row r="399" spans="1:10" s="31" customFormat="1" ht="30">
      <c r="A399" s="40" t="s">
        <v>829</v>
      </c>
      <c r="B399" s="23" t="s">
        <v>10</v>
      </c>
      <c r="C399" s="23" t="s">
        <v>824</v>
      </c>
      <c r="D399" s="25" t="s">
        <v>825</v>
      </c>
      <c r="E399" s="26" t="s">
        <v>672</v>
      </c>
      <c r="F399" s="27">
        <v>2</v>
      </c>
      <c r="G399" s="21"/>
      <c r="H399" s="100">
        <f t="shared" si="41"/>
        <v>0.22</v>
      </c>
      <c r="I399" s="28">
        <f t="shared" si="42"/>
        <v>0</v>
      </c>
      <c r="J399" s="30">
        <f t="shared" si="43"/>
        <v>0</v>
      </c>
    </row>
    <row r="400" spans="1:10" s="31" customFormat="1" ht="30">
      <c r="A400" s="40" t="s">
        <v>815</v>
      </c>
      <c r="B400" s="23" t="s">
        <v>8</v>
      </c>
      <c r="C400" s="23" t="s">
        <v>810</v>
      </c>
      <c r="D400" s="25" t="s">
        <v>811</v>
      </c>
      <c r="E400" s="26" t="s">
        <v>672</v>
      </c>
      <c r="F400" s="27">
        <v>2</v>
      </c>
      <c r="G400" s="21"/>
      <c r="H400" s="100">
        <f t="shared" si="41"/>
        <v>0.22</v>
      </c>
      <c r="I400" s="28">
        <f t="shared" si="42"/>
        <v>0</v>
      </c>
      <c r="J400" s="30">
        <f t="shared" si="43"/>
        <v>0</v>
      </c>
    </row>
    <row r="401" spans="1:10" s="31" customFormat="1" ht="30">
      <c r="A401" s="40" t="s">
        <v>872</v>
      </c>
      <c r="B401" s="23" t="s">
        <v>38</v>
      </c>
      <c r="C401" s="23" t="s">
        <v>865</v>
      </c>
      <c r="D401" s="25" t="s">
        <v>866</v>
      </c>
      <c r="E401" s="26" t="s">
        <v>672</v>
      </c>
      <c r="F401" s="27">
        <v>2</v>
      </c>
      <c r="G401" s="21"/>
      <c r="H401" s="100">
        <f t="shared" si="41"/>
        <v>0.22</v>
      </c>
      <c r="I401" s="28">
        <f t="shared" si="42"/>
        <v>0</v>
      </c>
      <c r="J401" s="30">
        <f t="shared" si="43"/>
        <v>0</v>
      </c>
    </row>
    <row r="402" spans="1:10" s="31" customFormat="1" ht="30">
      <c r="A402" s="40" t="s">
        <v>888</v>
      </c>
      <c r="B402" s="23" t="s">
        <v>10</v>
      </c>
      <c r="C402" s="23" t="s">
        <v>880</v>
      </c>
      <c r="D402" s="25" t="s">
        <v>881</v>
      </c>
      <c r="E402" s="26" t="s">
        <v>672</v>
      </c>
      <c r="F402" s="27">
        <v>3</v>
      </c>
      <c r="G402" s="21"/>
      <c r="H402" s="100">
        <f t="shared" si="41"/>
        <v>0.22</v>
      </c>
      <c r="I402" s="28">
        <f t="shared" si="42"/>
        <v>0</v>
      </c>
      <c r="J402" s="30">
        <f t="shared" si="43"/>
        <v>0</v>
      </c>
    </row>
    <row r="403" spans="1:10" s="31" customFormat="1" ht="45">
      <c r="A403" s="40" t="s">
        <v>680</v>
      </c>
      <c r="B403" s="23" t="s">
        <v>8</v>
      </c>
      <c r="C403" s="23" t="s">
        <v>675</v>
      </c>
      <c r="D403" s="25" t="s">
        <v>676</v>
      </c>
      <c r="E403" s="26" t="s">
        <v>987</v>
      </c>
      <c r="F403" s="27">
        <v>8.18</v>
      </c>
      <c r="G403" s="21"/>
      <c r="H403" s="100">
        <f t="shared" si="41"/>
        <v>0.22</v>
      </c>
      <c r="I403" s="28">
        <f t="shared" si="42"/>
        <v>0</v>
      </c>
      <c r="J403" s="30">
        <f t="shared" si="43"/>
        <v>0</v>
      </c>
    </row>
    <row r="404" spans="1:10" s="31" customFormat="1" ht="45">
      <c r="A404" s="40" t="s">
        <v>441</v>
      </c>
      <c r="B404" s="23" t="s">
        <v>38</v>
      </c>
      <c r="C404" s="23" t="s">
        <v>538</v>
      </c>
      <c r="D404" s="25" t="s">
        <v>539</v>
      </c>
      <c r="E404" s="26" t="s">
        <v>1443</v>
      </c>
      <c r="F404" s="27">
        <v>20</v>
      </c>
      <c r="G404" s="21"/>
      <c r="H404" s="100">
        <f t="shared" si="41"/>
        <v>0.22</v>
      </c>
      <c r="I404" s="28">
        <f t="shared" si="42"/>
        <v>0</v>
      </c>
      <c r="J404" s="30">
        <f t="shared" si="43"/>
        <v>0</v>
      </c>
    </row>
    <row r="405" spans="1:10" s="31" customFormat="1" ht="30">
      <c r="A405" s="40" t="s">
        <v>467</v>
      </c>
      <c r="B405" s="23" t="s">
        <v>8</v>
      </c>
      <c r="C405" s="23" t="s">
        <v>433</v>
      </c>
      <c r="D405" s="25" t="s">
        <v>434</v>
      </c>
      <c r="E405" s="26" t="s">
        <v>672</v>
      </c>
      <c r="F405" s="27">
        <v>1</v>
      </c>
      <c r="G405" s="21"/>
      <c r="H405" s="100">
        <f t="shared" si="41"/>
        <v>0.22</v>
      </c>
      <c r="I405" s="28">
        <f t="shared" si="42"/>
        <v>0</v>
      </c>
      <c r="J405" s="30">
        <f t="shared" si="43"/>
        <v>0</v>
      </c>
    </row>
    <row r="406" spans="1:10" s="31" customFormat="1" ht="30">
      <c r="A406" s="40" t="s">
        <v>1494</v>
      </c>
      <c r="B406" s="23" t="s">
        <v>8</v>
      </c>
      <c r="C406" s="23" t="s">
        <v>457</v>
      </c>
      <c r="D406" s="25" t="s">
        <v>458</v>
      </c>
      <c r="E406" s="26" t="s">
        <v>672</v>
      </c>
      <c r="F406" s="27">
        <v>1</v>
      </c>
      <c r="G406" s="21"/>
      <c r="H406" s="100">
        <f t="shared" si="41"/>
        <v>0.22</v>
      </c>
      <c r="I406" s="28">
        <f t="shared" si="42"/>
        <v>0</v>
      </c>
      <c r="J406" s="30">
        <f t="shared" si="43"/>
        <v>0</v>
      </c>
    </row>
    <row r="407" spans="1:10" s="31" customFormat="1" ht="30">
      <c r="A407" s="40" t="s">
        <v>520</v>
      </c>
      <c r="B407" s="23" t="s">
        <v>10</v>
      </c>
      <c r="C407" s="23" t="s">
        <v>206</v>
      </c>
      <c r="D407" s="25" t="s">
        <v>207</v>
      </c>
      <c r="E407" s="26" t="s">
        <v>1443</v>
      </c>
      <c r="F407" s="27">
        <v>15</v>
      </c>
      <c r="G407" s="21"/>
      <c r="H407" s="100">
        <f t="shared" si="41"/>
        <v>0.22</v>
      </c>
      <c r="I407" s="28">
        <f t="shared" si="42"/>
        <v>0</v>
      </c>
      <c r="J407" s="30">
        <f t="shared" si="43"/>
        <v>0</v>
      </c>
    </row>
    <row r="408" spans="1:10" s="31" customFormat="1" ht="45">
      <c r="A408" s="40" t="s">
        <v>574</v>
      </c>
      <c r="B408" s="23" t="s">
        <v>38</v>
      </c>
      <c r="C408" s="23" t="s">
        <v>564</v>
      </c>
      <c r="D408" s="25" t="s">
        <v>565</v>
      </c>
      <c r="E408" s="26" t="s">
        <v>672</v>
      </c>
      <c r="F408" s="27">
        <v>2</v>
      </c>
      <c r="G408" s="21"/>
      <c r="H408" s="100">
        <f t="shared" si="41"/>
        <v>0.22</v>
      </c>
      <c r="I408" s="28">
        <f t="shared" si="42"/>
        <v>0</v>
      </c>
      <c r="J408" s="30">
        <f t="shared" si="43"/>
        <v>0</v>
      </c>
    </row>
    <row r="409" spans="1:10" s="31" customFormat="1" ht="30">
      <c r="A409" s="40" t="s">
        <v>388</v>
      </c>
      <c r="B409" s="23" t="s">
        <v>8</v>
      </c>
      <c r="C409" s="23" t="s">
        <v>694</v>
      </c>
      <c r="D409" s="25" t="s">
        <v>695</v>
      </c>
      <c r="E409" s="26" t="s">
        <v>672</v>
      </c>
      <c r="F409" s="27">
        <v>1</v>
      </c>
      <c r="G409" s="21"/>
      <c r="H409" s="100">
        <f t="shared" si="41"/>
        <v>0.22</v>
      </c>
      <c r="I409" s="28">
        <f t="shared" si="42"/>
        <v>0</v>
      </c>
      <c r="J409" s="30">
        <f t="shared" si="43"/>
        <v>0</v>
      </c>
    </row>
    <row r="410" spans="1:10" s="31" customFormat="1" ht="60">
      <c r="A410" s="40" t="s">
        <v>1495</v>
      </c>
      <c r="B410" s="23" t="s">
        <v>38</v>
      </c>
      <c r="C410" s="23" t="s">
        <v>1455</v>
      </c>
      <c r="D410" s="25" t="s">
        <v>1456</v>
      </c>
      <c r="E410" s="26" t="s">
        <v>672</v>
      </c>
      <c r="F410" s="27">
        <v>1</v>
      </c>
      <c r="G410" s="21"/>
      <c r="H410" s="100">
        <f t="shared" si="41"/>
        <v>0.22</v>
      </c>
      <c r="I410" s="28">
        <f t="shared" si="42"/>
        <v>0</v>
      </c>
      <c r="J410" s="30">
        <f t="shared" si="43"/>
        <v>0</v>
      </c>
    </row>
    <row r="411" spans="1:10" s="31" customFormat="1" ht="30">
      <c r="A411" s="40" t="s">
        <v>801</v>
      </c>
      <c r="B411" s="23" t="s">
        <v>10</v>
      </c>
      <c r="C411" s="23" t="s">
        <v>798</v>
      </c>
      <c r="D411" s="25" t="s">
        <v>799</v>
      </c>
      <c r="E411" s="26" t="s">
        <v>672</v>
      </c>
      <c r="F411" s="27">
        <v>2</v>
      </c>
      <c r="G411" s="21"/>
      <c r="H411" s="100">
        <f t="shared" si="41"/>
        <v>0.22</v>
      </c>
      <c r="I411" s="28">
        <f t="shared" si="42"/>
        <v>0</v>
      </c>
      <c r="J411" s="30">
        <f t="shared" si="43"/>
        <v>0</v>
      </c>
    </row>
    <row r="412" spans="1:10" s="31" customFormat="1" ht="30">
      <c r="A412" s="40" t="s">
        <v>638</v>
      </c>
      <c r="B412" s="23" t="s">
        <v>38</v>
      </c>
      <c r="C412" s="23" t="s">
        <v>1261</v>
      </c>
      <c r="D412" s="25" t="s">
        <v>629</v>
      </c>
      <c r="E412" s="26" t="s">
        <v>987</v>
      </c>
      <c r="F412" s="27">
        <v>7.2</v>
      </c>
      <c r="G412" s="21"/>
      <c r="H412" s="100">
        <f t="shared" si="41"/>
        <v>0.22</v>
      </c>
      <c r="I412" s="28">
        <f t="shared" si="42"/>
        <v>0</v>
      </c>
      <c r="J412" s="30">
        <f t="shared" si="43"/>
        <v>0</v>
      </c>
    </row>
    <row r="413" spans="1:10" s="31" customFormat="1" ht="30">
      <c r="A413" s="40" t="s">
        <v>1496</v>
      </c>
      <c r="B413" s="23" t="s">
        <v>10</v>
      </c>
      <c r="C413" s="23" t="s">
        <v>1466</v>
      </c>
      <c r="D413" s="25" t="s">
        <v>1467</v>
      </c>
      <c r="E413" s="26" t="s">
        <v>672</v>
      </c>
      <c r="F413" s="27">
        <v>1</v>
      </c>
      <c r="G413" s="21"/>
      <c r="H413" s="100">
        <f t="shared" si="41"/>
        <v>0.22</v>
      </c>
      <c r="I413" s="28">
        <f t="shared" si="42"/>
        <v>0</v>
      </c>
      <c r="J413" s="30">
        <f t="shared" si="43"/>
        <v>0</v>
      </c>
    </row>
    <row r="414" spans="1:10" s="31" customFormat="1" ht="30">
      <c r="A414" s="40" t="s">
        <v>794</v>
      </c>
      <c r="B414" s="23" t="s">
        <v>10</v>
      </c>
      <c r="C414" s="23" t="s">
        <v>791</v>
      </c>
      <c r="D414" s="25" t="s">
        <v>792</v>
      </c>
      <c r="E414" s="26" t="s">
        <v>1443</v>
      </c>
      <c r="F414" s="27">
        <v>1.4</v>
      </c>
      <c r="G414" s="21"/>
      <c r="H414" s="100">
        <f t="shared" si="41"/>
        <v>0.22</v>
      </c>
      <c r="I414" s="28">
        <f t="shared" si="42"/>
        <v>0</v>
      </c>
      <c r="J414" s="30">
        <f t="shared" si="43"/>
        <v>0</v>
      </c>
    </row>
    <row r="415" spans="1:10" s="31" customFormat="1" ht="30">
      <c r="A415" s="40" t="s">
        <v>807</v>
      </c>
      <c r="B415" s="23" t="s">
        <v>10</v>
      </c>
      <c r="C415" s="23" t="s">
        <v>805</v>
      </c>
      <c r="D415" s="25" t="s">
        <v>806</v>
      </c>
      <c r="E415" s="26" t="s">
        <v>987</v>
      </c>
      <c r="F415" s="27">
        <v>5.67</v>
      </c>
      <c r="G415" s="21"/>
      <c r="H415" s="100">
        <f t="shared" si="41"/>
        <v>0.22</v>
      </c>
      <c r="I415" s="28">
        <f t="shared" si="42"/>
        <v>0</v>
      </c>
      <c r="J415" s="30">
        <f t="shared" si="43"/>
        <v>0</v>
      </c>
    </row>
    <row r="416" spans="1:10" s="31" customFormat="1" ht="30">
      <c r="A416" s="40" t="s">
        <v>914</v>
      </c>
      <c r="B416" s="23" t="s">
        <v>8</v>
      </c>
      <c r="C416" s="23" t="s">
        <v>910</v>
      </c>
      <c r="D416" s="25" t="s">
        <v>911</v>
      </c>
      <c r="E416" s="26" t="s">
        <v>987</v>
      </c>
      <c r="F416" s="27">
        <v>0.64</v>
      </c>
      <c r="G416" s="21"/>
      <c r="H416" s="100">
        <f t="shared" si="41"/>
        <v>0.22</v>
      </c>
      <c r="I416" s="28">
        <f t="shared" si="42"/>
        <v>0</v>
      </c>
      <c r="J416" s="30">
        <f t="shared" si="43"/>
        <v>0</v>
      </c>
    </row>
    <row r="417" spans="1:10" s="31" customFormat="1" ht="30">
      <c r="A417" s="40" t="s">
        <v>927</v>
      </c>
      <c r="B417" s="23" t="s">
        <v>10</v>
      </c>
      <c r="C417" s="23" t="s">
        <v>919</v>
      </c>
      <c r="D417" s="25" t="s">
        <v>920</v>
      </c>
      <c r="E417" s="26" t="s">
        <v>672</v>
      </c>
      <c r="F417" s="27">
        <v>2</v>
      </c>
      <c r="G417" s="21"/>
      <c r="H417" s="100">
        <f t="shared" si="41"/>
        <v>0.22</v>
      </c>
      <c r="I417" s="28">
        <f t="shared" si="42"/>
        <v>0</v>
      </c>
      <c r="J417" s="30">
        <f t="shared" si="43"/>
        <v>0</v>
      </c>
    </row>
    <row r="418" spans="1:10" s="31" customFormat="1" ht="30">
      <c r="A418" s="40" t="s">
        <v>946</v>
      </c>
      <c r="B418" s="23" t="s">
        <v>10</v>
      </c>
      <c r="C418" s="23" t="s">
        <v>941</v>
      </c>
      <c r="D418" s="25" t="s">
        <v>942</v>
      </c>
      <c r="E418" s="26" t="s">
        <v>672</v>
      </c>
      <c r="F418" s="27">
        <v>2</v>
      </c>
      <c r="G418" s="21"/>
      <c r="H418" s="100">
        <f t="shared" si="41"/>
        <v>0.22</v>
      </c>
      <c r="I418" s="28">
        <f t="shared" si="42"/>
        <v>0</v>
      </c>
      <c r="J418" s="30">
        <f t="shared" si="43"/>
        <v>0</v>
      </c>
    </row>
    <row r="419" spans="1:10" s="31" customFormat="1" ht="30">
      <c r="A419" s="40" t="s">
        <v>958</v>
      </c>
      <c r="B419" s="23" t="s">
        <v>10</v>
      </c>
      <c r="C419" s="23" t="s">
        <v>950</v>
      </c>
      <c r="D419" s="25" t="s">
        <v>951</v>
      </c>
      <c r="E419" s="26" t="s">
        <v>672</v>
      </c>
      <c r="F419" s="27">
        <v>1</v>
      </c>
      <c r="G419" s="21"/>
      <c r="H419" s="100">
        <f t="shared" si="41"/>
        <v>0.22</v>
      </c>
      <c r="I419" s="28">
        <f t="shared" si="42"/>
        <v>0</v>
      </c>
      <c r="J419" s="30">
        <f t="shared" si="43"/>
        <v>0</v>
      </c>
    </row>
    <row r="420" spans="1:10" ht="15">
      <c r="A420" s="39" t="s">
        <v>1497</v>
      </c>
      <c r="B420" s="4"/>
      <c r="C420" s="5"/>
      <c r="D420" s="6" t="s">
        <v>360</v>
      </c>
      <c r="E420" s="17"/>
      <c r="F420" s="19"/>
      <c r="G420" s="7"/>
      <c r="H420" s="101"/>
      <c r="I420" s="19"/>
      <c r="J420" s="20">
        <f>SUM(J421:J451)</f>
        <v>0</v>
      </c>
    </row>
    <row r="421" spans="1:10" s="31" customFormat="1" ht="75">
      <c r="A421" s="40" t="s">
        <v>748</v>
      </c>
      <c r="B421" s="23" t="s">
        <v>38</v>
      </c>
      <c r="C421" s="23" t="s">
        <v>742</v>
      </c>
      <c r="D421" s="25" t="s">
        <v>743</v>
      </c>
      <c r="E421" s="26" t="s">
        <v>1443</v>
      </c>
      <c r="F421" s="27">
        <v>10</v>
      </c>
      <c r="G421" s="21"/>
      <c r="H421" s="100">
        <f aca="true" t="shared" si="44" ref="H421:H451">$I$9</f>
        <v>0.22</v>
      </c>
      <c r="I421" s="28">
        <f aca="true" t="shared" si="45" ref="I421:I451">ROUND(((1+H421)*G421),2)</f>
        <v>0</v>
      </c>
      <c r="J421" s="30">
        <f aca="true" t="shared" si="46" ref="J421:J451">ROUND(I421*F421,2)</f>
        <v>0</v>
      </c>
    </row>
    <row r="422" spans="1:10" s="31" customFormat="1" ht="75">
      <c r="A422" s="40" t="s">
        <v>729</v>
      </c>
      <c r="B422" s="23" t="s">
        <v>38</v>
      </c>
      <c r="C422" s="23" t="s">
        <v>721</v>
      </c>
      <c r="D422" s="25" t="s">
        <v>722</v>
      </c>
      <c r="E422" s="26" t="s">
        <v>1443</v>
      </c>
      <c r="F422" s="27">
        <v>20</v>
      </c>
      <c r="G422" s="21"/>
      <c r="H422" s="100">
        <f t="shared" si="44"/>
        <v>0.22</v>
      </c>
      <c r="I422" s="28">
        <f t="shared" si="45"/>
        <v>0</v>
      </c>
      <c r="J422" s="30">
        <f t="shared" si="46"/>
        <v>0</v>
      </c>
    </row>
    <row r="423" spans="1:10" s="31" customFormat="1" ht="75">
      <c r="A423" s="40" t="s">
        <v>761</v>
      </c>
      <c r="B423" s="23" t="s">
        <v>38</v>
      </c>
      <c r="C423" s="23" t="s">
        <v>754</v>
      </c>
      <c r="D423" s="25" t="s">
        <v>755</v>
      </c>
      <c r="E423" s="26" t="s">
        <v>1443</v>
      </c>
      <c r="F423" s="27">
        <v>10</v>
      </c>
      <c r="G423" s="21"/>
      <c r="H423" s="100">
        <f t="shared" si="44"/>
        <v>0.22</v>
      </c>
      <c r="I423" s="28">
        <f t="shared" si="45"/>
        <v>0</v>
      </c>
      <c r="J423" s="30">
        <f t="shared" si="46"/>
        <v>0</v>
      </c>
    </row>
    <row r="424" spans="1:10" s="31" customFormat="1" ht="15">
      <c r="A424" s="40" t="s">
        <v>779</v>
      </c>
      <c r="B424" s="23" t="s">
        <v>8</v>
      </c>
      <c r="C424" s="23" t="s">
        <v>773</v>
      </c>
      <c r="D424" s="25" t="s">
        <v>774</v>
      </c>
      <c r="E424" s="26" t="s">
        <v>672</v>
      </c>
      <c r="F424" s="27">
        <v>1</v>
      </c>
      <c r="G424" s="21"/>
      <c r="H424" s="100">
        <f t="shared" si="44"/>
        <v>0.22</v>
      </c>
      <c r="I424" s="28">
        <f t="shared" si="45"/>
        <v>0</v>
      </c>
      <c r="J424" s="30">
        <f t="shared" si="46"/>
        <v>0</v>
      </c>
    </row>
    <row r="425" spans="1:10" s="31" customFormat="1" ht="15">
      <c r="A425" s="40" t="s">
        <v>788</v>
      </c>
      <c r="B425" s="23" t="s">
        <v>8</v>
      </c>
      <c r="C425" s="23" t="s">
        <v>782</v>
      </c>
      <c r="D425" s="25" t="s">
        <v>783</v>
      </c>
      <c r="E425" s="26" t="s">
        <v>672</v>
      </c>
      <c r="F425" s="27">
        <v>1</v>
      </c>
      <c r="G425" s="21"/>
      <c r="H425" s="100">
        <f t="shared" si="44"/>
        <v>0.22</v>
      </c>
      <c r="I425" s="28">
        <f t="shared" si="45"/>
        <v>0</v>
      </c>
      <c r="J425" s="30">
        <f t="shared" si="46"/>
        <v>0</v>
      </c>
    </row>
    <row r="426" spans="1:10" s="31" customFormat="1" ht="30">
      <c r="A426" s="40" t="s">
        <v>977</v>
      </c>
      <c r="B426" s="23" t="s">
        <v>8</v>
      </c>
      <c r="C426" s="23" t="s">
        <v>972</v>
      </c>
      <c r="D426" s="25" t="s">
        <v>973</v>
      </c>
      <c r="E426" s="26" t="s">
        <v>672</v>
      </c>
      <c r="F426" s="27">
        <v>1</v>
      </c>
      <c r="G426" s="21"/>
      <c r="H426" s="100">
        <f t="shared" si="44"/>
        <v>0.22</v>
      </c>
      <c r="I426" s="28">
        <f t="shared" si="45"/>
        <v>0</v>
      </c>
      <c r="J426" s="30">
        <f t="shared" si="46"/>
        <v>0</v>
      </c>
    </row>
    <row r="427" spans="1:10" s="31" customFormat="1" ht="15">
      <c r="A427" s="40" t="s">
        <v>830</v>
      </c>
      <c r="B427" s="23" t="s">
        <v>10</v>
      </c>
      <c r="C427" s="23" t="s">
        <v>824</v>
      </c>
      <c r="D427" s="25" t="s">
        <v>825</v>
      </c>
      <c r="E427" s="26" t="s">
        <v>672</v>
      </c>
      <c r="F427" s="27">
        <v>1</v>
      </c>
      <c r="G427" s="21"/>
      <c r="H427" s="100">
        <f t="shared" si="44"/>
        <v>0.22</v>
      </c>
      <c r="I427" s="28">
        <f t="shared" si="45"/>
        <v>0</v>
      </c>
      <c r="J427" s="30">
        <f t="shared" si="46"/>
        <v>0</v>
      </c>
    </row>
    <row r="428" spans="1:10" s="31" customFormat="1" ht="60">
      <c r="A428" s="40" t="s">
        <v>389</v>
      </c>
      <c r="B428" s="23" t="s">
        <v>38</v>
      </c>
      <c r="C428" s="23" t="s">
        <v>1455</v>
      </c>
      <c r="D428" s="25" t="s">
        <v>1456</v>
      </c>
      <c r="E428" s="26" t="s">
        <v>672</v>
      </c>
      <c r="F428" s="27">
        <v>1</v>
      </c>
      <c r="G428" s="21"/>
      <c r="H428" s="100">
        <f t="shared" si="44"/>
        <v>0.22</v>
      </c>
      <c r="I428" s="28">
        <f t="shared" si="45"/>
        <v>0</v>
      </c>
      <c r="J428" s="30">
        <f t="shared" si="46"/>
        <v>0</v>
      </c>
    </row>
    <row r="429" spans="1:10" s="31" customFormat="1" ht="60">
      <c r="A429" s="40" t="s">
        <v>1374</v>
      </c>
      <c r="B429" s="23" t="s">
        <v>38</v>
      </c>
      <c r="C429" s="23" t="s">
        <v>1481</v>
      </c>
      <c r="D429" s="25" t="s">
        <v>1482</v>
      </c>
      <c r="E429" s="26" t="s">
        <v>672</v>
      </c>
      <c r="F429" s="27">
        <v>1</v>
      </c>
      <c r="G429" s="21"/>
      <c r="H429" s="100">
        <f t="shared" si="44"/>
        <v>0.22</v>
      </c>
      <c r="I429" s="28">
        <f t="shared" si="45"/>
        <v>0</v>
      </c>
      <c r="J429" s="30">
        <f t="shared" si="46"/>
        <v>0</v>
      </c>
    </row>
    <row r="430" spans="1:10" s="31" customFormat="1" ht="30">
      <c r="A430" s="40" t="s">
        <v>639</v>
      </c>
      <c r="B430" s="23" t="s">
        <v>38</v>
      </c>
      <c r="C430" s="23" t="s">
        <v>1261</v>
      </c>
      <c r="D430" s="25" t="s">
        <v>629</v>
      </c>
      <c r="E430" s="26" t="s">
        <v>987</v>
      </c>
      <c r="F430" s="27">
        <v>9.28</v>
      </c>
      <c r="G430" s="21"/>
      <c r="H430" s="100">
        <f t="shared" si="44"/>
        <v>0.22</v>
      </c>
      <c r="I430" s="28">
        <f t="shared" si="45"/>
        <v>0</v>
      </c>
      <c r="J430" s="30">
        <f t="shared" si="46"/>
        <v>0</v>
      </c>
    </row>
    <row r="431" spans="1:10" s="31" customFormat="1" ht="30">
      <c r="A431" s="40" t="s">
        <v>701</v>
      </c>
      <c r="B431" s="23" t="s">
        <v>8</v>
      </c>
      <c r="C431" s="23" t="s">
        <v>694</v>
      </c>
      <c r="D431" s="25" t="s">
        <v>695</v>
      </c>
      <c r="E431" s="26" t="s">
        <v>672</v>
      </c>
      <c r="F431" s="27">
        <v>2</v>
      </c>
      <c r="G431" s="21"/>
      <c r="H431" s="100">
        <f t="shared" si="44"/>
        <v>0.22</v>
      </c>
      <c r="I431" s="28">
        <f t="shared" si="45"/>
        <v>0</v>
      </c>
      <c r="J431" s="30">
        <f t="shared" si="46"/>
        <v>0</v>
      </c>
    </row>
    <row r="432" spans="1:10" s="31" customFormat="1" ht="30">
      <c r="A432" s="40" t="s">
        <v>688</v>
      </c>
      <c r="B432" s="23" t="s">
        <v>8</v>
      </c>
      <c r="C432" s="23" t="s">
        <v>685</v>
      </c>
      <c r="D432" s="25" t="s">
        <v>686</v>
      </c>
      <c r="E432" s="26" t="s">
        <v>672</v>
      </c>
      <c r="F432" s="27">
        <v>2</v>
      </c>
      <c r="G432" s="21"/>
      <c r="H432" s="100">
        <f t="shared" si="44"/>
        <v>0.22</v>
      </c>
      <c r="I432" s="28">
        <f t="shared" si="45"/>
        <v>0</v>
      </c>
      <c r="J432" s="30">
        <f t="shared" si="46"/>
        <v>0</v>
      </c>
    </row>
    <row r="433" spans="1:10" s="31" customFormat="1" ht="30">
      <c r="A433" s="40" t="s">
        <v>1016</v>
      </c>
      <c r="B433" s="23" t="s">
        <v>10</v>
      </c>
      <c r="C433" s="23" t="s">
        <v>1017</v>
      </c>
      <c r="D433" s="25" t="s">
        <v>1018</v>
      </c>
      <c r="E433" s="26" t="s">
        <v>672</v>
      </c>
      <c r="F433" s="27">
        <v>2</v>
      </c>
      <c r="G433" s="21"/>
      <c r="H433" s="100">
        <f t="shared" si="44"/>
        <v>0.22</v>
      </c>
      <c r="I433" s="28">
        <f t="shared" si="45"/>
        <v>0</v>
      </c>
      <c r="J433" s="30">
        <f t="shared" si="46"/>
        <v>0</v>
      </c>
    </row>
    <row r="434" spans="1:10" s="31" customFormat="1" ht="30">
      <c r="A434" s="40" t="s">
        <v>873</v>
      </c>
      <c r="B434" s="23" t="s">
        <v>38</v>
      </c>
      <c r="C434" s="23" t="s">
        <v>865</v>
      </c>
      <c r="D434" s="25" t="s">
        <v>866</v>
      </c>
      <c r="E434" s="26" t="s">
        <v>672</v>
      </c>
      <c r="F434" s="27">
        <v>2</v>
      </c>
      <c r="G434" s="21"/>
      <c r="H434" s="100">
        <f t="shared" si="44"/>
        <v>0.22</v>
      </c>
      <c r="I434" s="28">
        <f t="shared" si="45"/>
        <v>0</v>
      </c>
      <c r="J434" s="30">
        <f t="shared" si="46"/>
        <v>0</v>
      </c>
    </row>
    <row r="435" spans="1:10" s="31" customFormat="1" ht="30">
      <c r="A435" s="40" t="s">
        <v>889</v>
      </c>
      <c r="B435" s="23" t="s">
        <v>10</v>
      </c>
      <c r="C435" s="23" t="s">
        <v>880</v>
      </c>
      <c r="D435" s="25" t="s">
        <v>881</v>
      </c>
      <c r="E435" s="26" t="s">
        <v>672</v>
      </c>
      <c r="F435" s="27">
        <v>2</v>
      </c>
      <c r="G435" s="21"/>
      <c r="H435" s="100">
        <f t="shared" si="44"/>
        <v>0.22</v>
      </c>
      <c r="I435" s="28">
        <f t="shared" si="45"/>
        <v>0</v>
      </c>
      <c r="J435" s="30">
        <f t="shared" si="46"/>
        <v>0</v>
      </c>
    </row>
    <row r="436" spans="1:10" s="31" customFormat="1" ht="45">
      <c r="A436" s="40" t="s">
        <v>681</v>
      </c>
      <c r="B436" s="23" t="s">
        <v>8</v>
      </c>
      <c r="C436" s="23" t="s">
        <v>675</v>
      </c>
      <c r="D436" s="25" t="s">
        <v>676</v>
      </c>
      <c r="E436" s="26" t="s">
        <v>987</v>
      </c>
      <c r="F436" s="27">
        <v>2.3</v>
      </c>
      <c r="G436" s="21"/>
      <c r="H436" s="100">
        <f t="shared" si="44"/>
        <v>0.22</v>
      </c>
      <c r="I436" s="28">
        <f t="shared" si="45"/>
        <v>0</v>
      </c>
      <c r="J436" s="30">
        <f t="shared" si="46"/>
        <v>0</v>
      </c>
    </row>
    <row r="437" spans="1:10" s="31" customFormat="1" ht="30">
      <c r="A437" s="40" t="s">
        <v>901</v>
      </c>
      <c r="B437" s="23" t="s">
        <v>8</v>
      </c>
      <c r="C437" s="23" t="s">
        <v>1300</v>
      </c>
      <c r="D437" s="25" t="s">
        <v>895</v>
      </c>
      <c r="E437" s="26" t="s">
        <v>987</v>
      </c>
      <c r="F437" s="27">
        <v>0.18</v>
      </c>
      <c r="G437" s="21"/>
      <c r="H437" s="100">
        <f t="shared" si="44"/>
        <v>0.22</v>
      </c>
      <c r="I437" s="28">
        <f t="shared" si="45"/>
        <v>0</v>
      </c>
      <c r="J437" s="30">
        <f t="shared" si="46"/>
        <v>0</v>
      </c>
    </row>
    <row r="438" spans="1:10" s="31" customFormat="1" ht="30">
      <c r="A438" s="40" t="s">
        <v>359</v>
      </c>
      <c r="B438" s="23" t="s">
        <v>8</v>
      </c>
      <c r="C438" s="23" t="s">
        <v>52</v>
      </c>
      <c r="D438" s="25" t="s">
        <v>53</v>
      </c>
      <c r="E438" s="26" t="s">
        <v>987</v>
      </c>
      <c r="F438" s="27">
        <v>1</v>
      </c>
      <c r="G438" s="21"/>
      <c r="H438" s="100">
        <f t="shared" si="44"/>
        <v>0.22</v>
      </c>
      <c r="I438" s="28">
        <f t="shared" si="45"/>
        <v>0</v>
      </c>
      <c r="J438" s="30">
        <f t="shared" si="46"/>
        <v>0</v>
      </c>
    </row>
    <row r="439" spans="1:10" s="31" customFormat="1" ht="30">
      <c r="A439" s="40" t="s">
        <v>442</v>
      </c>
      <c r="B439" s="23" t="s">
        <v>8</v>
      </c>
      <c r="C439" s="23" t="s">
        <v>433</v>
      </c>
      <c r="D439" s="25" t="s">
        <v>434</v>
      </c>
      <c r="E439" s="26" t="s">
        <v>672</v>
      </c>
      <c r="F439" s="27">
        <v>2</v>
      </c>
      <c r="G439" s="21"/>
      <c r="H439" s="100">
        <f t="shared" si="44"/>
        <v>0.22</v>
      </c>
      <c r="I439" s="28">
        <f t="shared" si="45"/>
        <v>0</v>
      </c>
      <c r="J439" s="30">
        <f t="shared" si="46"/>
        <v>0</v>
      </c>
    </row>
    <row r="440" spans="1:10" s="31" customFormat="1" ht="30">
      <c r="A440" s="40" t="s">
        <v>468</v>
      </c>
      <c r="B440" s="23" t="s">
        <v>8</v>
      </c>
      <c r="C440" s="23" t="s">
        <v>457</v>
      </c>
      <c r="D440" s="25" t="s">
        <v>458</v>
      </c>
      <c r="E440" s="26" t="s">
        <v>672</v>
      </c>
      <c r="F440" s="27">
        <v>2</v>
      </c>
      <c r="G440" s="21"/>
      <c r="H440" s="100">
        <f t="shared" si="44"/>
        <v>0.22</v>
      </c>
      <c r="I440" s="28">
        <f t="shared" si="45"/>
        <v>0</v>
      </c>
      <c r="J440" s="30">
        <f t="shared" si="46"/>
        <v>0</v>
      </c>
    </row>
    <row r="441" spans="1:10" s="31" customFormat="1" ht="30">
      <c r="A441" s="40" t="s">
        <v>495</v>
      </c>
      <c r="B441" s="23" t="s">
        <v>8</v>
      </c>
      <c r="C441" s="23" t="s">
        <v>484</v>
      </c>
      <c r="D441" s="25" t="s">
        <v>485</v>
      </c>
      <c r="E441" s="26" t="s">
        <v>672</v>
      </c>
      <c r="F441" s="27">
        <v>3</v>
      </c>
      <c r="G441" s="21"/>
      <c r="H441" s="100">
        <f t="shared" si="44"/>
        <v>0.22</v>
      </c>
      <c r="I441" s="28">
        <f t="shared" si="45"/>
        <v>0</v>
      </c>
      <c r="J441" s="30">
        <f t="shared" si="46"/>
        <v>0</v>
      </c>
    </row>
    <row r="442" spans="1:10" s="31" customFormat="1" ht="30">
      <c r="A442" s="40" t="s">
        <v>521</v>
      </c>
      <c r="B442" s="23" t="s">
        <v>10</v>
      </c>
      <c r="C442" s="23" t="s">
        <v>206</v>
      </c>
      <c r="D442" s="25" t="s">
        <v>207</v>
      </c>
      <c r="E442" s="26" t="s">
        <v>1443</v>
      </c>
      <c r="F442" s="27">
        <v>6</v>
      </c>
      <c r="G442" s="21"/>
      <c r="H442" s="100">
        <f t="shared" si="44"/>
        <v>0.22</v>
      </c>
      <c r="I442" s="28">
        <f t="shared" si="45"/>
        <v>0</v>
      </c>
      <c r="J442" s="30">
        <f t="shared" si="46"/>
        <v>0</v>
      </c>
    </row>
    <row r="443" spans="1:10" s="31" customFormat="1" ht="45">
      <c r="A443" s="40" t="s">
        <v>549</v>
      </c>
      <c r="B443" s="23" t="s">
        <v>38</v>
      </c>
      <c r="C443" s="23" t="s">
        <v>538</v>
      </c>
      <c r="D443" s="25" t="s">
        <v>539</v>
      </c>
      <c r="E443" s="26" t="s">
        <v>1443</v>
      </c>
      <c r="F443" s="27">
        <v>20</v>
      </c>
      <c r="G443" s="21"/>
      <c r="H443" s="100">
        <f t="shared" si="44"/>
        <v>0.22</v>
      </c>
      <c r="I443" s="28">
        <f t="shared" si="45"/>
        <v>0</v>
      </c>
      <c r="J443" s="30">
        <f t="shared" si="46"/>
        <v>0</v>
      </c>
    </row>
    <row r="444" spans="1:10" s="31" customFormat="1" ht="45">
      <c r="A444" s="40" t="s">
        <v>575</v>
      </c>
      <c r="B444" s="23" t="s">
        <v>38</v>
      </c>
      <c r="C444" s="23" t="s">
        <v>564</v>
      </c>
      <c r="D444" s="25" t="s">
        <v>565</v>
      </c>
      <c r="E444" s="26" t="s">
        <v>672</v>
      </c>
      <c r="F444" s="27">
        <v>3</v>
      </c>
      <c r="G444" s="21"/>
      <c r="H444" s="100">
        <f t="shared" si="44"/>
        <v>0.22</v>
      </c>
      <c r="I444" s="28">
        <f t="shared" si="45"/>
        <v>0</v>
      </c>
      <c r="J444" s="30">
        <f t="shared" si="46"/>
        <v>0</v>
      </c>
    </row>
    <row r="445" spans="1:10" s="31" customFormat="1" ht="30">
      <c r="A445" s="40" t="s">
        <v>599</v>
      </c>
      <c r="B445" s="23" t="s">
        <v>38</v>
      </c>
      <c r="C445" s="23" t="s">
        <v>591</v>
      </c>
      <c r="D445" s="25" t="s">
        <v>592</v>
      </c>
      <c r="E445" s="26" t="s">
        <v>672</v>
      </c>
      <c r="F445" s="27">
        <v>1</v>
      </c>
      <c r="G445" s="21"/>
      <c r="H445" s="100">
        <f t="shared" si="44"/>
        <v>0.22</v>
      </c>
      <c r="I445" s="28">
        <f t="shared" si="45"/>
        <v>0</v>
      </c>
      <c r="J445" s="30">
        <f t="shared" si="46"/>
        <v>0</v>
      </c>
    </row>
    <row r="446" spans="1:10" s="31" customFormat="1" ht="30">
      <c r="A446" s="40" t="s">
        <v>618</v>
      </c>
      <c r="B446" s="23" t="s">
        <v>38</v>
      </c>
      <c r="C446" s="23" t="s">
        <v>610</v>
      </c>
      <c r="D446" s="25" t="s">
        <v>611</v>
      </c>
      <c r="E446" s="26" t="s">
        <v>672</v>
      </c>
      <c r="F446" s="27">
        <v>1</v>
      </c>
      <c r="G446" s="21"/>
      <c r="H446" s="100">
        <f t="shared" si="44"/>
        <v>0.22</v>
      </c>
      <c r="I446" s="28">
        <f t="shared" si="45"/>
        <v>0</v>
      </c>
      <c r="J446" s="30">
        <f t="shared" si="46"/>
        <v>0</v>
      </c>
    </row>
    <row r="447" spans="1:10" s="31" customFormat="1" ht="30">
      <c r="A447" s="40" t="s">
        <v>1498</v>
      </c>
      <c r="B447" s="23" t="s">
        <v>10</v>
      </c>
      <c r="C447" s="23" t="s">
        <v>1466</v>
      </c>
      <c r="D447" s="25" t="s">
        <v>1467</v>
      </c>
      <c r="E447" s="26" t="s">
        <v>672</v>
      </c>
      <c r="F447" s="27">
        <v>2</v>
      </c>
      <c r="G447" s="21"/>
      <c r="H447" s="100">
        <f t="shared" si="44"/>
        <v>0.22</v>
      </c>
      <c r="I447" s="28">
        <f t="shared" si="45"/>
        <v>0</v>
      </c>
      <c r="J447" s="30">
        <f t="shared" si="46"/>
        <v>0</v>
      </c>
    </row>
    <row r="448" spans="1:10" s="31" customFormat="1" ht="30">
      <c r="A448" s="40" t="s">
        <v>915</v>
      </c>
      <c r="B448" s="23" t="s">
        <v>8</v>
      </c>
      <c r="C448" s="23" t="s">
        <v>910</v>
      </c>
      <c r="D448" s="25" t="s">
        <v>911</v>
      </c>
      <c r="E448" s="26" t="s">
        <v>987</v>
      </c>
      <c r="F448" s="27">
        <v>0.32</v>
      </c>
      <c r="G448" s="21"/>
      <c r="H448" s="100">
        <f t="shared" si="44"/>
        <v>0.22</v>
      </c>
      <c r="I448" s="28">
        <f t="shared" si="45"/>
        <v>0</v>
      </c>
      <c r="J448" s="30">
        <f t="shared" si="46"/>
        <v>0</v>
      </c>
    </row>
    <row r="449" spans="1:10" s="31" customFormat="1" ht="30">
      <c r="A449" s="40" t="s">
        <v>928</v>
      </c>
      <c r="B449" s="23" t="s">
        <v>10</v>
      </c>
      <c r="C449" s="23" t="s">
        <v>919</v>
      </c>
      <c r="D449" s="25" t="s">
        <v>920</v>
      </c>
      <c r="E449" s="26" t="s">
        <v>672</v>
      </c>
      <c r="F449" s="27">
        <v>2</v>
      </c>
      <c r="G449" s="21"/>
      <c r="H449" s="100">
        <f t="shared" si="44"/>
        <v>0.22</v>
      </c>
      <c r="I449" s="28">
        <f t="shared" si="45"/>
        <v>0</v>
      </c>
      <c r="J449" s="30">
        <f t="shared" si="46"/>
        <v>0</v>
      </c>
    </row>
    <row r="450" spans="1:10" s="31" customFormat="1" ht="30">
      <c r="A450" s="40" t="s">
        <v>947</v>
      </c>
      <c r="B450" s="23" t="s">
        <v>10</v>
      </c>
      <c r="C450" s="23" t="s">
        <v>941</v>
      </c>
      <c r="D450" s="25" t="s">
        <v>942</v>
      </c>
      <c r="E450" s="26" t="s">
        <v>672</v>
      </c>
      <c r="F450" s="27">
        <v>1</v>
      </c>
      <c r="G450" s="21"/>
      <c r="H450" s="100">
        <f t="shared" si="44"/>
        <v>0.22</v>
      </c>
      <c r="I450" s="28">
        <f t="shared" si="45"/>
        <v>0</v>
      </c>
      <c r="J450" s="30">
        <f t="shared" si="46"/>
        <v>0</v>
      </c>
    </row>
    <row r="451" spans="1:10" s="31" customFormat="1" ht="30">
      <c r="A451" s="40" t="s">
        <v>959</v>
      </c>
      <c r="B451" s="23" t="s">
        <v>10</v>
      </c>
      <c r="C451" s="23" t="s">
        <v>950</v>
      </c>
      <c r="D451" s="25" t="s">
        <v>951</v>
      </c>
      <c r="E451" s="26" t="s">
        <v>672</v>
      </c>
      <c r="F451" s="27">
        <v>2</v>
      </c>
      <c r="G451" s="21"/>
      <c r="H451" s="100">
        <f t="shared" si="44"/>
        <v>0.22</v>
      </c>
      <c r="I451" s="28">
        <f t="shared" si="45"/>
        <v>0</v>
      </c>
      <c r="J451" s="30">
        <f t="shared" si="46"/>
        <v>0</v>
      </c>
    </row>
    <row r="452" spans="1:10" ht="15">
      <c r="A452" s="39" t="s">
        <v>1499</v>
      </c>
      <c r="B452" s="4"/>
      <c r="C452" s="5"/>
      <c r="D452" s="6" t="s">
        <v>240</v>
      </c>
      <c r="E452" s="17"/>
      <c r="F452" s="19"/>
      <c r="G452" s="7"/>
      <c r="H452" s="101"/>
      <c r="I452" s="19"/>
      <c r="J452" s="20">
        <f>SUM(J453:J490)</f>
        <v>0</v>
      </c>
    </row>
    <row r="453" spans="1:10" s="31" customFormat="1" ht="30">
      <c r="A453" s="40" t="s">
        <v>239</v>
      </c>
      <c r="B453" s="23" t="s">
        <v>38</v>
      </c>
      <c r="C453" s="23" t="s">
        <v>1444</v>
      </c>
      <c r="D453" s="25" t="s">
        <v>220</v>
      </c>
      <c r="E453" s="26" t="s">
        <v>1441</v>
      </c>
      <c r="F453" s="27">
        <v>1.8</v>
      </c>
      <c r="G453" s="21"/>
      <c r="H453" s="100">
        <f aca="true" t="shared" si="47" ref="H453:H490">$I$9</f>
        <v>0.22</v>
      </c>
      <c r="I453" s="28">
        <f aca="true" t="shared" si="48" ref="I453:I490">ROUND(((1+H453)*G453),2)</f>
        <v>0</v>
      </c>
      <c r="J453" s="30">
        <f aca="true" t="shared" si="49" ref="J453:J490">ROUND(I453*F453,2)</f>
        <v>0</v>
      </c>
    </row>
    <row r="454" spans="1:10" s="31" customFormat="1" ht="30">
      <c r="A454" s="40" t="s">
        <v>268</v>
      </c>
      <c r="B454" s="23" t="s">
        <v>8</v>
      </c>
      <c r="C454" s="23" t="s">
        <v>257</v>
      </c>
      <c r="D454" s="25" t="s">
        <v>33</v>
      </c>
      <c r="E454" s="26" t="s">
        <v>1441</v>
      </c>
      <c r="F454" s="27">
        <v>1.8</v>
      </c>
      <c r="G454" s="21"/>
      <c r="H454" s="100">
        <f t="shared" si="47"/>
        <v>0.22</v>
      </c>
      <c r="I454" s="28">
        <f t="shared" si="48"/>
        <v>0</v>
      </c>
      <c r="J454" s="30">
        <f t="shared" si="49"/>
        <v>0</v>
      </c>
    </row>
    <row r="455" spans="1:10" s="31" customFormat="1" ht="15">
      <c r="A455" s="40" t="s">
        <v>286</v>
      </c>
      <c r="B455" s="23" t="s">
        <v>10</v>
      </c>
      <c r="C455" s="23" t="s">
        <v>35</v>
      </c>
      <c r="D455" s="25" t="s">
        <v>36</v>
      </c>
      <c r="E455" s="26" t="s">
        <v>37</v>
      </c>
      <c r="F455" s="27">
        <v>3.24</v>
      </c>
      <c r="G455" s="21"/>
      <c r="H455" s="100">
        <f t="shared" si="47"/>
        <v>0.22</v>
      </c>
      <c r="I455" s="28">
        <f t="shared" si="48"/>
        <v>0</v>
      </c>
      <c r="J455" s="30">
        <f t="shared" si="49"/>
        <v>0</v>
      </c>
    </row>
    <row r="456" spans="1:10" s="31" customFormat="1" ht="30">
      <c r="A456" s="40" t="s">
        <v>305</v>
      </c>
      <c r="B456" s="23" t="s">
        <v>38</v>
      </c>
      <c r="C456" s="23" t="s">
        <v>43</v>
      </c>
      <c r="D456" s="25" t="s">
        <v>44</v>
      </c>
      <c r="E456" s="26" t="s">
        <v>1442</v>
      </c>
      <c r="F456" s="27">
        <v>34.2</v>
      </c>
      <c r="G456" s="21"/>
      <c r="H456" s="100">
        <f t="shared" si="47"/>
        <v>0.22</v>
      </c>
      <c r="I456" s="28">
        <f t="shared" si="48"/>
        <v>0</v>
      </c>
      <c r="J456" s="30">
        <f t="shared" si="49"/>
        <v>0</v>
      </c>
    </row>
    <row r="457" spans="1:10" s="31" customFormat="1" ht="75">
      <c r="A457" s="40" t="s">
        <v>749</v>
      </c>
      <c r="B457" s="23" t="s">
        <v>38</v>
      </c>
      <c r="C457" s="23" t="s">
        <v>742</v>
      </c>
      <c r="D457" s="25" t="s">
        <v>743</v>
      </c>
      <c r="E457" s="26" t="s">
        <v>1443</v>
      </c>
      <c r="F457" s="27">
        <v>10</v>
      </c>
      <c r="G457" s="21"/>
      <c r="H457" s="100">
        <f t="shared" si="47"/>
        <v>0.22</v>
      </c>
      <c r="I457" s="28">
        <f t="shared" si="48"/>
        <v>0</v>
      </c>
      <c r="J457" s="30">
        <f t="shared" si="49"/>
        <v>0</v>
      </c>
    </row>
    <row r="458" spans="1:10" s="31" customFormat="1" ht="75">
      <c r="A458" s="40" t="s">
        <v>730</v>
      </c>
      <c r="B458" s="23" t="s">
        <v>38</v>
      </c>
      <c r="C458" s="23" t="s">
        <v>721</v>
      </c>
      <c r="D458" s="25" t="s">
        <v>722</v>
      </c>
      <c r="E458" s="26" t="s">
        <v>1443</v>
      </c>
      <c r="F458" s="27">
        <v>10</v>
      </c>
      <c r="G458" s="21"/>
      <c r="H458" s="100">
        <f t="shared" si="47"/>
        <v>0.22</v>
      </c>
      <c r="I458" s="28">
        <f t="shared" si="48"/>
        <v>0</v>
      </c>
      <c r="J458" s="30">
        <f t="shared" si="49"/>
        <v>0</v>
      </c>
    </row>
    <row r="459" spans="1:10" s="31" customFormat="1" ht="75">
      <c r="A459" s="40" t="s">
        <v>762</v>
      </c>
      <c r="B459" s="23" t="s">
        <v>38</v>
      </c>
      <c r="C459" s="23" t="s">
        <v>754</v>
      </c>
      <c r="D459" s="25" t="s">
        <v>755</v>
      </c>
      <c r="E459" s="26" t="s">
        <v>1443</v>
      </c>
      <c r="F459" s="27">
        <v>10</v>
      </c>
      <c r="G459" s="21"/>
      <c r="H459" s="100">
        <f t="shared" si="47"/>
        <v>0.22</v>
      </c>
      <c r="I459" s="28">
        <f t="shared" si="48"/>
        <v>0</v>
      </c>
      <c r="J459" s="30">
        <f t="shared" si="49"/>
        <v>0</v>
      </c>
    </row>
    <row r="460" spans="1:10" s="31" customFormat="1" ht="15">
      <c r="A460" s="40" t="s">
        <v>780</v>
      </c>
      <c r="B460" s="23" t="s">
        <v>8</v>
      </c>
      <c r="C460" s="23" t="s">
        <v>773</v>
      </c>
      <c r="D460" s="25" t="s">
        <v>774</v>
      </c>
      <c r="E460" s="26" t="s">
        <v>672</v>
      </c>
      <c r="F460" s="27">
        <v>2</v>
      </c>
      <c r="G460" s="21"/>
      <c r="H460" s="100">
        <f t="shared" si="47"/>
        <v>0.22</v>
      </c>
      <c r="I460" s="28">
        <f t="shared" si="48"/>
        <v>0</v>
      </c>
      <c r="J460" s="30">
        <f t="shared" si="49"/>
        <v>0</v>
      </c>
    </row>
    <row r="461" spans="1:10" s="31" customFormat="1" ht="15">
      <c r="A461" s="40" t="s">
        <v>789</v>
      </c>
      <c r="B461" s="23" t="s">
        <v>8</v>
      </c>
      <c r="C461" s="23" t="s">
        <v>782</v>
      </c>
      <c r="D461" s="25" t="s">
        <v>783</v>
      </c>
      <c r="E461" s="26" t="s">
        <v>672</v>
      </c>
      <c r="F461" s="27">
        <v>2</v>
      </c>
      <c r="G461" s="21"/>
      <c r="H461" s="100">
        <f t="shared" si="47"/>
        <v>0.22</v>
      </c>
      <c r="I461" s="28">
        <f t="shared" si="48"/>
        <v>0</v>
      </c>
      <c r="J461" s="30">
        <f t="shared" si="49"/>
        <v>0</v>
      </c>
    </row>
    <row r="462" spans="1:10" s="31" customFormat="1" ht="30">
      <c r="A462" s="40" t="s">
        <v>978</v>
      </c>
      <c r="B462" s="23" t="s">
        <v>8</v>
      </c>
      <c r="C462" s="23" t="s">
        <v>972</v>
      </c>
      <c r="D462" s="25" t="s">
        <v>973</v>
      </c>
      <c r="E462" s="26" t="s">
        <v>672</v>
      </c>
      <c r="F462" s="27">
        <v>1</v>
      </c>
      <c r="G462" s="21"/>
      <c r="H462" s="100">
        <f t="shared" si="47"/>
        <v>0.22</v>
      </c>
      <c r="I462" s="28">
        <f t="shared" si="48"/>
        <v>0</v>
      </c>
      <c r="J462" s="30">
        <f t="shared" si="49"/>
        <v>0</v>
      </c>
    </row>
    <row r="463" spans="1:10" s="31" customFormat="1" ht="30">
      <c r="A463" s="40" t="s">
        <v>390</v>
      </c>
      <c r="B463" s="23" t="s">
        <v>10</v>
      </c>
      <c r="C463" s="23" t="s">
        <v>824</v>
      </c>
      <c r="D463" s="25" t="s">
        <v>825</v>
      </c>
      <c r="E463" s="26" t="s">
        <v>672</v>
      </c>
      <c r="F463" s="27">
        <v>1</v>
      </c>
      <c r="G463" s="21"/>
      <c r="H463" s="100">
        <f t="shared" si="47"/>
        <v>0.22</v>
      </c>
      <c r="I463" s="28">
        <f t="shared" si="48"/>
        <v>0</v>
      </c>
      <c r="J463" s="30">
        <f t="shared" si="49"/>
        <v>0</v>
      </c>
    </row>
    <row r="464" spans="1:10" s="31" customFormat="1" ht="60">
      <c r="A464" s="40" t="s">
        <v>1500</v>
      </c>
      <c r="B464" s="23" t="s">
        <v>38</v>
      </c>
      <c r="C464" s="23" t="s">
        <v>1455</v>
      </c>
      <c r="D464" s="25" t="s">
        <v>1456</v>
      </c>
      <c r="E464" s="26" t="s">
        <v>672</v>
      </c>
      <c r="F464" s="27">
        <v>1</v>
      </c>
      <c r="G464" s="21"/>
      <c r="H464" s="100">
        <f t="shared" si="47"/>
        <v>0.22</v>
      </c>
      <c r="I464" s="28">
        <f t="shared" si="48"/>
        <v>0</v>
      </c>
      <c r="J464" s="30">
        <f t="shared" si="49"/>
        <v>0</v>
      </c>
    </row>
    <row r="465" spans="1:10" s="31" customFormat="1" ht="60">
      <c r="A465" s="40" t="s">
        <v>1501</v>
      </c>
      <c r="B465" s="23" t="s">
        <v>38</v>
      </c>
      <c r="C465" s="23" t="s">
        <v>1490</v>
      </c>
      <c r="D465" s="25" t="s">
        <v>1491</v>
      </c>
      <c r="E465" s="26" t="s">
        <v>672</v>
      </c>
      <c r="F465" s="27">
        <v>3</v>
      </c>
      <c r="G465" s="21"/>
      <c r="H465" s="100">
        <f t="shared" si="47"/>
        <v>0.22</v>
      </c>
      <c r="I465" s="28">
        <f t="shared" si="48"/>
        <v>0</v>
      </c>
      <c r="J465" s="30">
        <f t="shared" si="49"/>
        <v>0</v>
      </c>
    </row>
    <row r="466" spans="1:10" s="31" customFormat="1" ht="30">
      <c r="A466" s="40" t="s">
        <v>640</v>
      </c>
      <c r="B466" s="23" t="s">
        <v>38</v>
      </c>
      <c r="C466" s="23" t="s">
        <v>1261</v>
      </c>
      <c r="D466" s="25" t="s">
        <v>629</v>
      </c>
      <c r="E466" s="26" t="s">
        <v>987</v>
      </c>
      <c r="F466" s="27">
        <v>10.92</v>
      </c>
      <c r="G466" s="21"/>
      <c r="H466" s="100">
        <f t="shared" si="47"/>
        <v>0.22</v>
      </c>
      <c r="I466" s="28">
        <f t="shared" si="48"/>
        <v>0</v>
      </c>
      <c r="J466" s="30">
        <f t="shared" si="49"/>
        <v>0</v>
      </c>
    </row>
    <row r="467" spans="1:10" s="31" customFormat="1" ht="30">
      <c r="A467" s="40" t="s">
        <v>702</v>
      </c>
      <c r="B467" s="23" t="s">
        <v>8</v>
      </c>
      <c r="C467" s="23" t="s">
        <v>694</v>
      </c>
      <c r="D467" s="25" t="s">
        <v>695</v>
      </c>
      <c r="E467" s="26" t="s">
        <v>672</v>
      </c>
      <c r="F467" s="27">
        <v>4</v>
      </c>
      <c r="G467" s="21"/>
      <c r="H467" s="100">
        <f t="shared" si="47"/>
        <v>0.22</v>
      </c>
      <c r="I467" s="28">
        <f t="shared" si="48"/>
        <v>0</v>
      </c>
      <c r="J467" s="30">
        <f t="shared" si="49"/>
        <v>0</v>
      </c>
    </row>
    <row r="468" spans="1:10" s="31" customFormat="1" ht="30">
      <c r="A468" s="40" t="s">
        <v>689</v>
      </c>
      <c r="B468" s="23" t="s">
        <v>8</v>
      </c>
      <c r="C468" s="23" t="s">
        <v>685</v>
      </c>
      <c r="D468" s="25" t="s">
        <v>686</v>
      </c>
      <c r="E468" s="26" t="s">
        <v>672</v>
      </c>
      <c r="F468" s="27">
        <v>2</v>
      </c>
      <c r="G468" s="21"/>
      <c r="H468" s="100">
        <f t="shared" si="47"/>
        <v>0.22</v>
      </c>
      <c r="I468" s="28">
        <f t="shared" si="48"/>
        <v>0</v>
      </c>
      <c r="J468" s="30">
        <f t="shared" si="49"/>
        <v>0</v>
      </c>
    </row>
    <row r="469" spans="1:10" s="31" customFormat="1" ht="30">
      <c r="A469" s="40" t="s">
        <v>1381</v>
      </c>
      <c r="B469" s="23" t="s">
        <v>10</v>
      </c>
      <c r="C469" s="23" t="s">
        <v>1017</v>
      </c>
      <c r="D469" s="25" t="s">
        <v>1018</v>
      </c>
      <c r="E469" s="26" t="s">
        <v>672</v>
      </c>
      <c r="F469" s="27">
        <v>2</v>
      </c>
      <c r="G469" s="21"/>
      <c r="H469" s="100">
        <f t="shared" si="47"/>
        <v>0.22</v>
      </c>
      <c r="I469" s="28">
        <f t="shared" si="48"/>
        <v>0</v>
      </c>
      <c r="J469" s="30">
        <f t="shared" si="49"/>
        <v>0</v>
      </c>
    </row>
    <row r="470" spans="1:10" s="31" customFormat="1" ht="30">
      <c r="A470" s="40" t="s">
        <v>874</v>
      </c>
      <c r="B470" s="23" t="s">
        <v>38</v>
      </c>
      <c r="C470" s="23" t="s">
        <v>865</v>
      </c>
      <c r="D470" s="25" t="s">
        <v>866</v>
      </c>
      <c r="E470" s="26" t="s">
        <v>672</v>
      </c>
      <c r="F470" s="27">
        <v>2</v>
      </c>
      <c r="G470" s="21"/>
      <c r="H470" s="100">
        <f t="shared" si="47"/>
        <v>0.22</v>
      </c>
      <c r="I470" s="28">
        <f t="shared" si="48"/>
        <v>0</v>
      </c>
      <c r="J470" s="30">
        <f t="shared" si="49"/>
        <v>0</v>
      </c>
    </row>
    <row r="471" spans="1:10" s="31" customFormat="1" ht="30">
      <c r="A471" s="40" t="s">
        <v>890</v>
      </c>
      <c r="B471" s="23" t="s">
        <v>10</v>
      </c>
      <c r="C471" s="23" t="s">
        <v>880</v>
      </c>
      <c r="D471" s="25" t="s">
        <v>881</v>
      </c>
      <c r="E471" s="26" t="s">
        <v>672</v>
      </c>
      <c r="F471" s="27">
        <v>2</v>
      </c>
      <c r="G471" s="21"/>
      <c r="H471" s="100">
        <f t="shared" si="47"/>
        <v>0.22</v>
      </c>
      <c r="I471" s="28">
        <f t="shared" si="48"/>
        <v>0</v>
      </c>
      <c r="J471" s="30">
        <f t="shared" si="49"/>
        <v>0</v>
      </c>
    </row>
    <row r="472" spans="1:10" s="31" customFormat="1" ht="45">
      <c r="A472" s="40" t="s">
        <v>682</v>
      </c>
      <c r="B472" s="23" t="s">
        <v>8</v>
      </c>
      <c r="C472" s="23" t="s">
        <v>675</v>
      </c>
      <c r="D472" s="25" t="s">
        <v>676</v>
      </c>
      <c r="E472" s="26" t="s">
        <v>987</v>
      </c>
      <c r="F472" s="27">
        <v>3.74</v>
      </c>
      <c r="G472" s="21"/>
      <c r="H472" s="100">
        <f t="shared" si="47"/>
        <v>0.22</v>
      </c>
      <c r="I472" s="28">
        <f t="shared" si="48"/>
        <v>0</v>
      </c>
      <c r="J472" s="30">
        <f t="shared" si="49"/>
        <v>0</v>
      </c>
    </row>
    <row r="473" spans="1:10" s="31" customFormat="1" ht="30">
      <c r="A473" s="40" t="s">
        <v>902</v>
      </c>
      <c r="B473" s="23" t="s">
        <v>8</v>
      </c>
      <c r="C473" s="23" t="s">
        <v>1300</v>
      </c>
      <c r="D473" s="25" t="s">
        <v>895</v>
      </c>
      <c r="E473" s="26" t="s">
        <v>987</v>
      </c>
      <c r="F473" s="27">
        <v>0.18</v>
      </c>
      <c r="G473" s="21"/>
      <c r="H473" s="100">
        <f t="shared" si="47"/>
        <v>0.22</v>
      </c>
      <c r="I473" s="28">
        <f t="shared" si="48"/>
        <v>0</v>
      </c>
      <c r="J473" s="30">
        <f t="shared" si="49"/>
        <v>0</v>
      </c>
    </row>
    <row r="474" spans="1:10" s="31" customFormat="1" ht="30">
      <c r="A474" s="40" t="s">
        <v>361</v>
      </c>
      <c r="B474" s="23" t="s">
        <v>8</v>
      </c>
      <c r="C474" s="23" t="s">
        <v>52</v>
      </c>
      <c r="D474" s="25" t="s">
        <v>53</v>
      </c>
      <c r="E474" s="26" t="s">
        <v>987</v>
      </c>
      <c r="F474" s="27">
        <v>1</v>
      </c>
      <c r="G474" s="21"/>
      <c r="H474" s="100">
        <f t="shared" si="47"/>
        <v>0.22</v>
      </c>
      <c r="I474" s="28">
        <f t="shared" si="48"/>
        <v>0</v>
      </c>
      <c r="J474" s="30">
        <f t="shared" si="49"/>
        <v>0</v>
      </c>
    </row>
    <row r="475" spans="1:10" s="31" customFormat="1" ht="30">
      <c r="A475" s="40" t="s">
        <v>469</v>
      </c>
      <c r="B475" s="23" t="s">
        <v>8</v>
      </c>
      <c r="C475" s="23" t="s">
        <v>433</v>
      </c>
      <c r="D475" s="25" t="s">
        <v>434</v>
      </c>
      <c r="E475" s="26" t="s">
        <v>672</v>
      </c>
      <c r="F475" s="27">
        <v>3</v>
      </c>
      <c r="G475" s="21"/>
      <c r="H475" s="100">
        <f t="shared" si="47"/>
        <v>0.22</v>
      </c>
      <c r="I475" s="28">
        <f t="shared" si="48"/>
        <v>0</v>
      </c>
      <c r="J475" s="30">
        <f t="shared" si="49"/>
        <v>0</v>
      </c>
    </row>
    <row r="476" spans="1:10" s="31" customFormat="1" ht="30">
      <c r="A476" s="40" t="s">
        <v>496</v>
      </c>
      <c r="B476" s="23" t="s">
        <v>8</v>
      </c>
      <c r="C476" s="23" t="s">
        <v>457</v>
      </c>
      <c r="D476" s="25" t="s">
        <v>458</v>
      </c>
      <c r="E476" s="26" t="s">
        <v>672</v>
      </c>
      <c r="F476" s="27">
        <v>3</v>
      </c>
      <c r="G476" s="21"/>
      <c r="H476" s="100">
        <f t="shared" si="47"/>
        <v>0.22</v>
      </c>
      <c r="I476" s="28">
        <f t="shared" si="48"/>
        <v>0</v>
      </c>
      <c r="J476" s="30">
        <f t="shared" si="49"/>
        <v>0</v>
      </c>
    </row>
    <row r="477" spans="1:10" s="31" customFormat="1" ht="30">
      <c r="A477" s="40" t="s">
        <v>1502</v>
      </c>
      <c r="B477" s="23" t="s">
        <v>8</v>
      </c>
      <c r="C477" s="23" t="s">
        <v>484</v>
      </c>
      <c r="D477" s="25" t="s">
        <v>485</v>
      </c>
      <c r="E477" s="26" t="s">
        <v>672</v>
      </c>
      <c r="F477" s="27">
        <v>5</v>
      </c>
      <c r="G477" s="21"/>
      <c r="H477" s="100">
        <f t="shared" si="47"/>
        <v>0.22</v>
      </c>
      <c r="I477" s="28">
        <f t="shared" si="48"/>
        <v>0</v>
      </c>
      <c r="J477" s="30">
        <f t="shared" si="49"/>
        <v>0</v>
      </c>
    </row>
    <row r="478" spans="1:10" s="31" customFormat="1" ht="30">
      <c r="A478" s="40" t="s">
        <v>522</v>
      </c>
      <c r="B478" s="23" t="s">
        <v>10</v>
      </c>
      <c r="C478" s="23" t="s">
        <v>206</v>
      </c>
      <c r="D478" s="25" t="s">
        <v>207</v>
      </c>
      <c r="E478" s="26" t="s">
        <v>1443</v>
      </c>
      <c r="F478" s="27">
        <v>6</v>
      </c>
      <c r="G478" s="21"/>
      <c r="H478" s="100">
        <f t="shared" si="47"/>
        <v>0.22</v>
      </c>
      <c r="I478" s="28">
        <f t="shared" si="48"/>
        <v>0</v>
      </c>
      <c r="J478" s="30">
        <f t="shared" si="49"/>
        <v>0</v>
      </c>
    </row>
    <row r="479" spans="1:10" s="31" customFormat="1" ht="45">
      <c r="A479" s="40" t="s">
        <v>550</v>
      </c>
      <c r="B479" s="23" t="s">
        <v>38</v>
      </c>
      <c r="C479" s="23" t="s">
        <v>538</v>
      </c>
      <c r="D479" s="25" t="s">
        <v>539</v>
      </c>
      <c r="E479" s="26" t="s">
        <v>1443</v>
      </c>
      <c r="F479" s="27">
        <v>20</v>
      </c>
      <c r="G479" s="21"/>
      <c r="H479" s="100">
        <f t="shared" si="47"/>
        <v>0.22</v>
      </c>
      <c r="I479" s="28">
        <f t="shared" si="48"/>
        <v>0</v>
      </c>
      <c r="J479" s="30">
        <f t="shared" si="49"/>
        <v>0</v>
      </c>
    </row>
    <row r="480" spans="1:10" s="31" customFormat="1" ht="45">
      <c r="A480" s="40" t="s">
        <v>576</v>
      </c>
      <c r="B480" s="23" t="s">
        <v>38</v>
      </c>
      <c r="C480" s="23" t="s">
        <v>564</v>
      </c>
      <c r="D480" s="25" t="s">
        <v>565</v>
      </c>
      <c r="E480" s="26" t="s">
        <v>672</v>
      </c>
      <c r="F480" s="27">
        <v>5</v>
      </c>
      <c r="G480" s="21"/>
      <c r="H480" s="100">
        <f t="shared" si="47"/>
        <v>0.22</v>
      </c>
      <c r="I480" s="28">
        <f t="shared" si="48"/>
        <v>0</v>
      </c>
      <c r="J480" s="30">
        <f t="shared" si="49"/>
        <v>0</v>
      </c>
    </row>
    <row r="481" spans="1:10" s="31" customFormat="1" ht="30">
      <c r="A481" s="40" t="s">
        <v>600</v>
      </c>
      <c r="B481" s="23" t="s">
        <v>38</v>
      </c>
      <c r="C481" s="23" t="s">
        <v>591</v>
      </c>
      <c r="D481" s="25" t="s">
        <v>592</v>
      </c>
      <c r="E481" s="26" t="s">
        <v>672</v>
      </c>
      <c r="F481" s="27">
        <v>1</v>
      </c>
      <c r="G481" s="21"/>
      <c r="H481" s="100">
        <f t="shared" si="47"/>
        <v>0.22</v>
      </c>
      <c r="I481" s="28">
        <f t="shared" si="48"/>
        <v>0</v>
      </c>
      <c r="J481" s="30">
        <f t="shared" si="49"/>
        <v>0</v>
      </c>
    </row>
    <row r="482" spans="1:10" s="31" customFormat="1" ht="30">
      <c r="A482" s="40" t="s">
        <v>619</v>
      </c>
      <c r="B482" s="23" t="s">
        <v>38</v>
      </c>
      <c r="C482" s="23" t="s">
        <v>610</v>
      </c>
      <c r="D482" s="25" t="s">
        <v>611</v>
      </c>
      <c r="E482" s="26" t="s">
        <v>672</v>
      </c>
      <c r="F482" s="27">
        <v>1</v>
      </c>
      <c r="G482" s="21"/>
      <c r="H482" s="100">
        <f t="shared" si="47"/>
        <v>0.22</v>
      </c>
      <c r="I482" s="28">
        <f t="shared" si="48"/>
        <v>0</v>
      </c>
      <c r="J482" s="30">
        <f t="shared" si="49"/>
        <v>0</v>
      </c>
    </row>
    <row r="483" spans="1:10" s="31" customFormat="1" ht="30">
      <c r="A483" s="40" t="s">
        <v>416</v>
      </c>
      <c r="B483" s="23" t="s">
        <v>8</v>
      </c>
      <c r="C483" s="23" t="s">
        <v>409</v>
      </c>
      <c r="D483" s="25" t="s">
        <v>410</v>
      </c>
      <c r="E483" s="26" t="s">
        <v>987</v>
      </c>
      <c r="F483" s="27">
        <v>1.8</v>
      </c>
      <c r="G483" s="21"/>
      <c r="H483" s="100">
        <f t="shared" si="47"/>
        <v>0.22</v>
      </c>
      <c r="I483" s="28">
        <f t="shared" si="48"/>
        <v>0</v>
      </c>
      <c r="J483" s="30">
        <f t="shared" si="49"/>
        <v>0</v>
      </c>
    </row>
    <row r="484" spans="1:10" s="31" customFormat="1" ht="30">
      <c r="A484" s="40" t="s">
        <v>424</v>
      </c>
      <c r="B484" s="23" t="s">
        <v>8</v>
      </c>
      <c r="C484" s="23" t="s">
        <v>195</v>
      </c>
      <c r="D484" s="25" t="s">
        <v>196</v>
      </c>
      <c r="E484" s="26" t="s">
        <v>987</v>
      </c>
      <c r="F484" s="27">
        <v>1.8</v>
      </c>
      <c r="G484" s="21"/>
      <c r="H484" s="100">
        <f t="shared" si="47"/>
        <v>0.22</v>
      </c>
      <c r="I484" s="28">
        <f t="shared" si="48"/>
        <v>0</v>
      </c>
      <c r="J484" s="30">
        <f t="shared" si="49"/>
        <v>0</v>
      </c>
    </row>
    <row r="485" spans="1:10" s="31" customFormat="1" ht="45">
      <c r="A485" s="40" t="s">
        <v>655</v>
      </c>
      <c r="B485" s="23" t="s">
        <v>38</v>
      </c>
      <c r="C485" s="23" t="s">
        <v>113</v>
      </c>
      <c r="D485" s="25" t="s">
        <v>114</v>
      </c>
      <c r="E485" s="26" t="s">
        <v>987</v>
      </c>
      <c r="F485" s="27">
        <v>0.5</v>
      </c>
      <c r="G485" s="21"/>
      <c r="H485" s="100">
        <f t="shared" si="47"/>
        <v>0.22</v>
      </c>
      <c r="I485" s="28">
        <f t="shared" si="48"/>
        <v>0</v>
      </c>
      <c r="J485" s="30">
        <f t="shared" si="49"/>
        <v>0</v>
      </c>
    </row>
    <row r="486" spans="1:10" s="31" customFormat="1" ht="30">
      <c r="A486" s="40" t="s">
        <v>1503</v>
      </c>
      <c r="B486" s="23" t="s">
        <v>10</v>
      </c>
      <c r="C486" s="23" t="s">
        <v>1466</v>
      </c>
      <c r="D486" s="25" t="s">
        <v>1467</v>
      </c>
      <c r="E486" s="26" t="s">
        <v>672</v>
      </c>
      <c r="F486" s="27">
        <v>2</v>
      </c>
      <c r="G486" s="21"/>
      <c r="H486" s="100">
        <f t="shared" si="47"/>
        <v>0.22</v>
      </c>
      <c r="I486" s="28">
        <f t="shared" si="48"/>
        <v>0</v>
      </c>
      <c r="J486" s="30">
        <f t="shared" si="49"/>
        <v>0</v>
      </c>
    </row>
    <row r="487" spans="1:10" s="31" customFormat="1" ht="30">
      <c r="A487" s="40" t="s">
        <v>916</v>
      </c>
      <c r="B487" s="23" t="s">
        <v>8</v>
      </c>
      <c r="C487" s="23" t="s">
        <v>910</v>
      </c>
      <c r="D487" s="25" t="s">
        <v>911</v>
      </c>
      <c r="E487" s="26" t="s">
        <v>987</v>
      </c>
      <c r="F487" s="27">
        <v>0.32</v>
      </c>
      <c r="G487" s="21"/>
      <c r="H487" s="100">
        <f t="shared" si="47"/>
        <v>0.22</v>
      </c>
      <c r="I487" s="28">
        <f t="shared" si="48"/>
        <v>0</v>
      </c>
      <c r="J487" s="30">
        <f t="shared" si="49"/>
        <v>0</v>
      </c>
    </row>
    <row r="488" spans="1:10" s="31" customFormat="1" ht="30">
      <c r="A488" s="40" t="s">
        <v>929</v>
      </c>
      <c r="B488" s="23" t="s">
        <v>10</v>
      </c>
      <c r="C488" s="23" t="s">
        <v>919</v>
      </c>
      <c r="D488" s="25" t="s">
        <v>920</v>
      </c>
      <c r="E488" s="26" t="s">
        <v>672</v>
      </c>
      <c r="F488" s="27">
        <v>2</v>
      </c>
      <c r="G488" s="21"/>
      <c r="H488" s="100">
        <f t="shared" si="47"/>
        <v>0.22</v>
      </c>
      <c r="I488" s="28">
        <f t="shared" si="48"/>
        <v>0</v>
      </c>
      <c r="J488" s="30">
        <f t="shared" si="49"/>
        <v>0</v>
      </c>
    </row>
    <row r="489" spans="1:10" s="31" customFormat="1" ht="30">
      <c r="A489" s="40" t="s">
        <v>948</v>
      </c>
      <c r="B489" s="23" t="s">
        <v>10</v>
      </c>
      <c r="C489" s="23" t="s">
        <v>941</v>
      </c>
      <c r="D489" s="25" t="s">
        <v>942</v>
      </c>
      <c r="E489" s="26" t="s">
        <v>672</v>
      </c>
      <c r="F489" s="27">
        <v>1</v>
      </c>
      <c r="G489" s="21"/>
      <c r="H489" s="100">
        <f t="shared" si="47"/>
        <v>0.22</v>
      </c>
      <c r="I489" s="28">
        <f t="shared" si="48"/>
        <v>0</v>
      </c>
      <c r="J489" s="30">
        <f t="shared" si="49"/>
        <v>0</v>
      </c>
    </row>
    <row r="490" spans="1:10" s="31" customFormat="1" ht="30">
      <c r="A490" s="40" t="s">
        <v>960</v>
      </c>
      <c r="B490" s="23" t="s">
        <v>10</v>
      </c>
      <c r="C490" s="23" t="s">
        <v>950</v>
      </c>
      <c r="D490" s="25" t="s">
        <v>951</v>
      </c>
      <c r="E490" s="26" t="s">
        <v>672</v>
      </c>
      <c r="F490" s="27">
        <v>2</v>
      </c>
      <c r="G490" s="21"/>
      <c r="H490" s="100">
        <f t="shared" si="47"/>
        <v>0.22</v>
      </c>
      <c r="I490" s="28">
        <f t="shared" si="48"/>
        <v>0</v>
      </c>
      <c r="J490" s="30">
        <f t="shared" si="49"/>
        <v>0</v>
      </c>
    </row>
    <row r="491" spans="1:10" ht="15">
      <c r="A491" s="39" t="s">
        <v>1504</v>
      </c>
      <c r="B491" s="4"/>
      <c r="C491" s="5"/>
      <c r="D491" s="6" t="s">
        <v>363</v>
      </c>
      <c r="E491" s="17"/>
      <c r="F491" s="19"/>
      <c r="G491" s="7"/>
      <c r="H491" s="101"/>
      <c r="I491" s="19"/>
      <c r="J491" s="20">
        <f>SUM(J492:J512)</f>
        <v>0</v>
      </c>
    </row>
    <row r="492" spans="1:10" s="31" customFormat="1" ht="75">
      <c r="A492" s="40" t="s">
        <v>750</v>
      </c>
      <c r="B492" s="23" t="s">
        <v>38</v>
      </c>
      <c r="C492" s="23" t="s">
        <v>742</v>
      </c>
      <c r="D492" s="25" t="s">
        <v>743</v>
      </c>
      <c r="E492" s="26" t="s">
        <v>1443</v>
      </c>
      <c r="F492" s="27">
        <v>10</v>
      </c>
      <c r="G492" s="21"/>
      <c r="H492" s="100">
        <f aca="true" t="shared" si="50" ref="H492:H512">$I$9</f>
        <v>0.22</v>
      </c>
      <c r="I492" s="28">
        <f aca="true" t="shared" si="51" ref="I492:I512">ROUND(((1+H492)*G492),2)</f>
        <v>0</v>
      </c>
      <c r="J492" s="30">
        <f aca="true" t="shared" si="52" ref="J492:J512">ROUND(I492*F492,2)</f>
        <v>0</v>
      </c>
    </row>
    <row r="493" spans="1:10" s="31" customFormat="1" ht="75">
      <c r="A493" s="40" t="s">
        <v>731</v>
      </c>
      <c r="B493" s="23" t="s">
        <v>38</v>
      </c>
      <c r="C493" s="23" t="s">
        <v>721</v>
      </c>
      <c r="D493" s="25" t="s">
        <v>722</v>
      </c>
      <c r="E493" s="26" t="s">
        <v>1443</v>
      </c>
      <c r="F493" s="27">
        <v>10</v>
      </c>
      <c r="G493" s="21"/>
      <c r="H493" s="100">
        <f t="shared" si="50"/>
        <v>0.22</v>
      </c>
      <c r="I493" s="28">
        <f t="shared" si="51"/>
        <v>0</v>
      </c>
      <c r="J493" s="30">
        <f t="shared" si="52"/>
        <v>0</v>
      </c>
    </row>
    <row r="494" spans="1:10" s="31" customFormat="1" ht="75">
      <c r="A494" s="40" t="s">
        <v>763</v>
      </c>
      <c r="B494" s="23" t="s">
        <v>38</v>
      </c>
      <c r="C494" s="23" t="s">
        <v>754</v>
      </c>
      <c r="D494" s="25" t="s">
        <v>755</v>
      </c>
      <c r="E494" s="26" t="s">
        <v>1443</v>
      </c>
      <c r="F494" s="27">
        <v>10</v>
      </c>
      <c r="G494" s="21"/>
      <c r="H494" s="100">
        <f t="shared" si="50"/>
        <v>0.22</v>
      </c>
      <c r="I494" s="28">
        <f t="shared" si="51"/>
        <v>0</v>
      </c>
      <c r="J494" s="30">
        <f t="shared" si="52"/>
        <v>0</v>
      </c>
    </row>
    <row r="495" spans="1:10" s="31" customFormat="1" ht="30">
      <c r="A495" s="40" t="s">
        <v>979</v>
      </c>
      <c r="B495" s="23" t="s">
        <v>8</v>
      </c>
      <c r="C495" s="23" t="s">
        <v>972</v>
      </c>
      <c r="D495" s="25" t="s">
        <v>973</v>
      </c>
      <c r="E495" s="26" t="s">
        <v>672</v>
      </c>
      <c r="F495" s="27">
        <v>1</v>
      </c>
      <c r="G495" s="21"/>
      <c r="H495" s="100">
        <f t="shared" si="50"/>
        <v>0.22</v>
      </c>
      <c r="I495" s="28">
        <f t="shared" si="51"/>
        <v>0</v>
      </c>
      <c r="J495" s="30">
        <f t="shared" si="52"/>
        <v>0</v>
      </c>
    </row>
    <row r="496" spans="1:10" s="31" customFormat="1" ht="60">
      <c r="A496" s="40" t="s">
        <v>391</v>
      </c>
      <c r="B496" s="23" t="s">
        <v>38</v>
      </c>
      <c r="C496" s="23" t="s">
        <v>1455</v>
      </c>
      <c r="D496" s="25" t="s">
        <v>1456</v>
      </c>
      <c r="E496" s="26" t="s">
        <v>672</v>
      </c>
      <c r="F496" s="27">
        <v>1</v>
      </c>
      <c r="G496" s="21"/>
      <c r="H496" s="100">
        <f t="shared" si="50"/>
        <v>0.22</v>
      </c>
      <c r="I496" s="28">
        <f t="shared" si="51"/>
        <v>0</v>
      </c>
      <c r="J496" s="30">
        <f t="shared" si="52"/>
        <v>0</v>
      </c>
    </row>
    <row r="497" spans="1:10" s="31" customFormat="1" ht="30">
      <c r="A497" s="40" t="s">
        <v>641</v>
      </c>
      <c r="B497" s="23" t="s">
        <v>38</v>
      </c>
      <c r="C497" s="23" t="s">
        <v>1261</v>
      </c>
      <c r="D497" s="25" t="s">
        <v>629</v>
      </c>
      <c r="E497" s="26" t="s">
        <v>987</v>
      </c>
      <c r="F497" s="27">
        <v>3.36</v>
      </c>
      <c r="G497" s="21"/>
      <c r="H497" s="100">
        <f t="shared" si="50"/>
        <v>0.22</v>
      </c>
      <c r="I497" s="28">
        <f t="shared" si="51"/>
        <v>0</v>
      </c>
      <c r="J497" s="30">
        <f t="shared" si="52"/>
        <v>0</v>
      </c>
    </row>
    <row r="498" spans="1:10" s="31" customFormat="1" ht="15">
      <c r="A498" s="40" t="s">
        <v>703</v>
      </c>
      <c r="B498" s="23" t="s">
        <v>8</v>
      </c>
      <c r="C498" s="23" t="s">
        <v>694</v>
      </c>
      <c r="D498" s="25" t="s">
        <v>695</v>
      </c>
      <c r="E498" s="26" t="s">
        <v>672</v>
      </c>
      <c r="F498" s="27">
        <v>1</v>
      </c>
      <c r="G498" s="21"/>
      <c r="H498" s="100">
        <f t="shared" si="50"/>
        <v>0.22</v>
      </c>
      <c r="I498" s="28">
        <f t="shared" si="51"/>
        <v>0</v>
      </c>
      <c r="J498" s="30">
        <f t="shared" si="52"/>
        <v>0</v>
      </c>
    </row>
    <row r="499" spans="1:10" s="31" customFormat="1" ht="30">
      <c r="A499" s="40" t="s">
        <v>875</v>
      </c>
      <c r="B499" s="23" t="s">
        <v>38</v>
      </c>
      <c r="C499" s="23" t="s">
        <v>865</v>
      </c>
      <c r="D499" s="25" t="s">
        <v>866</v>
      </c>
      <c r="E499" s="26" t="s">
        <v>672</v>
      </c>
      <c r="F499" s="27">
        <v>1</v>
      </c>
      <c r="G499" s="21"/>
      <c r="H499" s="100">
        <f t="shared" si="50"/>
        <v>0.22</v>
      </c>
      <c r="I499" s="28">
        <f t="shared" si="51"/>
        <v>0</v>
      </c>
      <c r="J499" s="30">
        <f t="shared" si="52"/>
        <v>0</v>
      </c>
    </row>
    <row r="500" spans="1:10" s="31" customFormat="1" ht="15">
      <c r="A500" s="40" t="s">
        <v>891</v>
      </c>
      <c r="B500" s="23" t="s">
        <v>10</v>
      </c>
      <c r="C500" s="23" t="s">
        <v>880</v>
      </c>
      <c r="D500" s="25" t="s">
        <v>881</v>
      </c>
      <c r="E500" s="26" t="s">
        <v>672</v>
      </c>
      <c r="F500" s="27">
        <v>1</v>
      </c>
      <c r="G500" s="21"/>
      <c r="H500" s="100">
        <f t="shared" si="50"/>
        <v>0.22</v>
      </c>
      <c r="I500" s="28">
        <f t="shared" si="51"/>
        <v>0</v>
      </c>
      <c r="J500" s="30">
        <f t="shared" si="52"/>
        <v>0</v>
      </c>
    </row>
    <row r="501" spans="1:10" s="31" customFormat="1" ht="30">
      <c r="A501" s="40" t="s">
        <v>903</v>
      </c>
      <c r="B501" s="23" t="s">
        <v>8</v>
      </c>
      <c r="C501" s="23" t="s">
        <v>1300</v>
      </c>
      <c r="D501" s="25" t="s">
        <v>895</v>
      </c>
      <c r="E501" s="26" t="s">
        <v>987</v>
      </c>
      <c r="F501" s="27">
        <v>0.09</v>
      </c>
      <c r="G501" s="21"/>
      <c r="H501" s="100">
        <f t="shared" si="50"/>
        <v>0.22</v>
      </c>
      <c r="I501" s="28">
        <f t="shared" si="51"/>
        <v>0</v>
      </c>
      <c r="J501" s="30">
        <f t="shared" si="52"/>
        <v>0</v>
      </c>
    </row>
    <row r="502" spans="1:10" s="31" customFormat="1" ht="30">
      <c r="A502" s="40" t="s">
        <v>362</v>
      </c>
      <c r="B502" s="23" t="s">
        <v>8</v>
      </c>
      <c r="C502" s="23" t="s">
        <v>52</v>
      </c>
      <c r="D502" s="25" t="s">
        <v>53</v>
      </c>
      <c r="E502" s="26" t="s">
        <v>987</v>
      </c>
      <c r="F502" s="27">
        <v>1</v>
      </c>
      <c r="G502" s="21"/>
      <c r="H502" s="100">
        <f t="shared" si="50"/>
        <v>0.22</v>
      </c>
      <c r="I502" s="28">
        <f t="shared" si="51"/>
        <v>0</v>
      </c>
      <c r="J502" s="30">
        <f t="shared" si="52"/>
        <v>0</v>
      </c>
    </row>
    <row r="503" spans="1:10" s="31" customFormat="1" ht="30">
      <c r="A503" s="40" t="s">
        <v>443</v>
      </c>
      <c r="B503" s="23" t="s">
        <v>8</v>
      </c>
      <c r="C503" s="23" t="s">
        <v>433</v>
      </c>
      <c r="D503" s="25" t="s">
        <v>434</v>
      </c>
      <c r="E503" s="26" t="s">
        <v>672</v>
      </c>
      <c r="F503" s="27">
        <v>1</v>
      </c>
      <c r="G503" s="21"/>
      <c r="H503" s="100">
        <f t="shared" si="50"/>
        <v>0.22</v>
      </c>
      <c r="I503" s="28">
        <f t="shared" si="51"/>
        <v>0</v>
      </c>
      <c r="J503" s="30">
        <f t="shared" si="52"/>
        <v>0</v>
      </c>
    </row>
    <row r="504" spans="1:10" s="31" customFormat="1" ht="30">
      <c r="A504" s="40" t="s">
        <v>470</v>
      </c>
      <c r="B504" s="23" t="s">
        <v>8</v>
      </c>
      <c r="C504" s="23" t="s">
        <v>457</v>
      </c>
      <c r="D504" s="25" t="s">
        <v>458</v>
      </c>
      <c r="E504" s="26" t="s">
        <v>672</v>
      </c>
      <c r="F504" s="27">
        <v>2</v>
      </c>
      <c r="G504" s="21"/>
      <c r="H504" s="100">
        <f t="shared" si="50"/>
        <v>0.22</v>
      </c>
      <c r="I504" s="28">
        <f t="shared" si="51"/>
        <v>0</v>
      </c>
      <c r="J504" s="30">
        <f t="shared" si="52"/>
        <v>0</v>
      </c>
    </row>
    <row r="505" spans="1:10" s="31" customFormat="1" ht="30">
      <c r="A505" s="40" t="s">
        <v>497</v>
      </c>
      <c r="B505" s="23" t="s">
        <v>8</v>
      </c>
      <c r="C505" s="23" t="s">
        <v>484</v>
      </c>
      <c r="D505" s="25" t="s">
        <v>485</v>
      </c>
      <c r="E505" s="26" t="s">
        <v>672</v>
      </c>
      <c r="F505" s="27">
        <v>2</v>
      </c>
      <c r="G505" s="21"/>
      <c r="H505" s="100">
        <f t="shared" si="50"/>
        <v>0.22</v>
      </c>
      <c r="I505" s="28">
        <f t="shared" si="51"/>
        <v>0</v>
      </c>
      <c r="J505" s="30">
        <f t="shared" si="52"/>
        <v>0</v>
      </c>
    </row>
    <row r="506" spans="1:10" s="31" customFormat="1" ht="30">
      <c r="A506" s="40" t="s">
        <v>523</v>
      </c>
      <c r="B506" s="23" t="s">
        <v>10</v>
      </c>
      <c r="C506" s="23" t="s">
        <v>206</v>
      </c>
      <c r="D506" s="25" t="s">
        <v>207</v>
      </c>
      <c r="E506" s="26" t="s">
        <v>1443</v>
      </c>
      <c r="F506" s="27">
        <v>6</v>
      </c>
      <c r="G506" s="21"/>
      <c r="H506" s="100">
        <f t="shared" si="50"/>
        <v>0.22</v>
      </c>
      <c r="I506" s="28">
        <f t="shared" si="51"/>
        <v>0</v>
      </c>
      <c r="J506" s="30">
        <f t="shared" si="52"/>
        <v>0</v>
      </c>
    </row>
    <row r="507" spans="1:10" s="31" customFormat="1" ht="45">
      <c r="A507" s="40" t="s">
        <v>551</v>
      </c>
      <c r="B507" s="23" t="s">
        <v>38</v>
      </c>
      <c r="C507" s="23" t="s">
        <v>538</v>
      </c>
      <c r="D507" s="25" t="s">
        <v>539</v>
      </c>
      <c r="E507" s="26" t="s">
        <v>1443</v>
      </c>
      <c r="F507" s="27">
        <v>20</v>
      </c>
      <c r="G507" s="21"/>
      <c r="H507" s="100">
        <f t="shared" si="50"/>
        <v>0.22</v>
      </c>
      <c r="I507" s="28">
        <f t="shared" si="51"/>
        <v>0</v>
      </c>
      <c r="J507" s="30">
        <f t="shared" si="52"/>
        <v>0</v>
      </c>
    </row>
    <row r="508" spans="1:10" s="31" customFormat="1" ht="45">
      <c r="A508" s="40" t="s">
        <v>577</v>
      </c>
      <c r="B508" s="23" t="s">
        <v>38</v>
      </c>
      <c r="C508" s="23" t="s">
        <v>564</v>
      </c>
      <c r="D508" s="25" t="s">
        <v>565</v>
      </c>
      <c r="E508" s="26" t="s">
        <v>672</v>
      </c>
      <c r="F508" s="27">
        <v>2</v>
      </c>
      <c r="G508" s="21"/>
      <c r="H508" s="100">
        <f t="shared" si="50"/>
        <v>0.22</v>
      </c>
      <c r="I508" s="28">
        <f t="shared" si="51"/>
        <v>0</v>
      </c>
      <c r="J508" s="30">
        <f t="shared" si="52"/>
        <v>0</v>
      </c>
    </row>
    <row r="509" spans="1:10" s="31" customFormat="1" ht="30">
      <c r="A509" s="40" t="s">
        <v>601</v>
      </c>
      <c r="B509" s="23" t="s">
        <v>38</v>
      </c>
      <c r="C509" s="23" t="s">
        <v>591</v>
      </c>
      <c r="D509" s="25" t="s">
        <v>592</v>
      </c>
      <c r="E509" s="26" t="s">
        <v>672</v>
      </c>
      <c r="F509" s="27">
        <v>1</v>
      </c>
      <c r="G509" s="21"/>
      <c r="H509" s="100">
        <f t="shared" si="50"/>
        <v>0.22</v>
      </c>
      <c r="I509" s="28">
        <f t="shared" si="51"/>
        <v>0</v>
      </c>
      <c r="J509" s="30">
        <f t="shared" si="52"/>
        <v>0</v>
      </c>
    </row>
    <row r="510" spans="1:10" s="31" customFormat="1" ht="30">
      <c r="A510" s="40" t="s">
        <v>620</v>
      </c>
      <c r="B510" s="23" t="s">
        <v>38</v>
      </c>
      <c r="C510" s="23" t="s">
        <v>610</v>
      </c>
      <c r="D510" s="25" t="s">
        <v>611</v>
      </c>
      <c r="E510" s="26" t="s">
        <v>672</v>
      </c>
      <c r="F510" s="27">
        <v>1</v>
      </c>
      <c r="G510" s="21"/>
      <c r="H510" s="100">
        <f t="shared" si="50"/>
        <v>0.22</v>
      </c>
      <c r="I510" s="28">
        <f t="shared" si="51"/>
        <v>0</v>
      </c>
      <c r="J510" s="30">
        <f t="shared" si="52"/>
        <v>0</v>
      </c>
    </row>
    <row r="511" spans="1:10" s="31" customFormat="1" ht="30">
      <c r="A511" s="40" t="s">
        <v>930</v>
      </c>
      <c r="B511" s="23" t="s">
        <v>10</v>
      </c>
      <c r="C511" s="23" t="s">
        <v>919</v>
      </c>
      <c r="D511" s="25" t="s">
        <v>920</v>
      </c>
      <c r="E511" s="26" t="s">
        <v>672</v>
      </c>
      <c r="F511" s="27">
        <v>1</v>
      </c>
      <c r="G511" s="21"/>
      <c r="H511" s="100">
        <f t="shared" si="50"/>
        <v>0.22</v>
      </c>
      <c r="I511" s="28">
        <f t="shared" si="51"/>
        <v>0</v>
      </c>
      <c r="J511" s="30">
        <f t="shared" si="52"/>
        <v>0</v>
      </c>
    </row>
    <row r="512" spans="1:10" s="31" customFormat="1" ht="30">
      <c r="A512" s="40" t="s">
        <v>961</v>
      </c>
      <c r="B512" s="23" t="s">
        <v>10</v>
      </c>
      <c r="C512" s="23" t="s">
        <v>950</v>
      </c>
      <c r="D512" s="25" t="s">
        <v>951</v>
      </c>
      <c r="E512" s="26" t="s">
        <v>672</v>
      </c>
      <c r="F512" s="27">
        <v>1</v>
      </c>
      <c r="G512" s="21"/>
      <c r="H512" s="100">
        <f t="shared" si="50"/>
        <v>0.22</v>
      </c>
      <c r="I512" s="28">
        <f t="shared" si="51"/>
        <v>0</v>
      </c>
      <c r="J512" s="30">
        <f t="shared" si="52"/>
        <v>0</v>
      </c>
    </row>
    <row r="513" spans="1:10" ht="15">
      <c r="A513" s="39" t="s">
        <v>1505</v>
      </c>
      <c r="B513" s="4"/>
      <c r="C513" s="5"/>
      <c r="D513" s="6" t="s">
        <v>242</v>
      </c>
      <c r="E513" s="17"/>
      <c r="F513" s="19"/>
      <c r="G513" s="7"/>
      <c r="H513" s="101"/>
      <c r="I513" s="19"/>
      <c r="J513" s="20">
        <f>SUM(J514:J552)</f>
        <v>0</v>
      </c>
    </row>
    <row r="514" spans="1:10" s="31" customFormat="1" ht="30">
      <c r="A514" s="40" t="s">
        <v>241</v>
      </c>
      <c r="B514" s="23" t="s">
        <v>38</v>
      </c>
      <c r="C514" s="23" t="s">
        <v>1444</v>
      </c>
      <c r="D514" s="25" t="s">
        <v>220</v>
      </c>
      <c r="E514" s="26" t="s">
        <v>1441</v>
      </c>
      <c r="F514" s="27">
        <v>0.75</v>
      </c>
      <c r="G514" s="21"/>
      <c r="H514" s="100">
        <f aca="true" t="shared" si="53" ref="H514:H552">$I$9</f>
        <v>0.22</v>
      </c>
      <c r="I514" s="28">
        <f aca="true" t="shared" si="54" ref="I514:I552">ROUND(((1+H514)*G514),2)</f>
        <v>0</v>
      </c>
      <c r="J514" s="30">
        <f aca="true" t="shared" si="55" ref="J514:J552">ROUND(I514*F514,2)</f>
        <v>0</v>
      </c>
    </row>
    <row r="515" spans="1:10" s="31" customFormat="1" ht="30">
      <c r="A515" s="40" t="s">
        <v>269</v>
      </c>
      <c r="B515" s="23" t="s">
        <v>8</v>
      </c>
      <c r="C515" s="23" t="s">
        <v>257</v>
      </c>
      <c r="D515" s="25" t="s">
        <v>33</v>
      </c>
      <c r="E515" s="26" t="s">
        <v>1441</v>
      </c>
      <c r="F515" s="27">
        <v>0.75</v>
      </c>
      <c r="G515" s="21"/>
      <c r="H515" s="100">
        <f t="shared" si="53"/>
        <v>0.22</v>
      </c>
      <c r="I515" s="28">
        <f t="shared" si="54"/>
        <v>0</v>
      </c>
      <c r="J515" s="30">
        <f t="shared" si="55"/>
        <v>0</v>
      </c>
    </row>
    <row r="516" spans="1:10" s="31" customFormat="1" ht="15">
      <c r="A516" s="40" t="s">
        <v>287</v>
      </c>
      <c r="B516" s="23" t="s">
        <v>10</v>
      </c>
      <c r="C516" s="23" t="s">
        <v>35</v>
      </c>
      <c r="D516" s="25" t="s">
        <v>36</v>
      </c>
      <c r="E516" s="26" t="s">
        <v>37</v>
      </c>
      <c r="F516" s="27">
        <v>1.35</v>
      </c>
      <c r="G516" s="21"/>
      <c r="H516" s="100">
        <f t="shared" si="53"/>
        <v>0.22</v>
      </c>
      <c r="I516" s="28">
        <f t="shared" si="54"/>
        <v>0</v>
      </c>
      <c r="J516" s="30">
        <f t="shared" si="55"/>
        <v>0</v>
      </c>
    </row>
    <row r="517" spans="1:10" s="31" customFormat="1" ht="30">
      <c r="A517" s="40" t="s">
        <v>306</v>
      </c>
      <c r="B517" s="23" t="s">
        <v>38</v>
      </c>
      <c r="C517" s="23" t="s">
        <v>43</v>
      </c>
      <c r="D517" s="25" t="s">
        <v>44</v>
      </c>
      <c r="E517" s="26" t="s">
        <v>1442</v>
      </c>
      <c r="F517" s="27">
        <v>14.25</v>
      </c>
      <c r="G517" s="21"/>
      <c r="H517" s="100">
        <f t="shared" si="53"/>
        <v>0.22</v>
      </c>
      <c r="I517" s="28">
        <f t="shared" si="54"/>
        <v>0</v>
      </c>
      <c r="J517" s="30">
        <f t="shared" si="55"/>
        <v>0</v>
      </c>
    </row>
    <row r="518" spans="1:10" s="31" customFormat="1" ht="75">
      <c r="A518" s="40" t="s">
        <v>751</v>
      </c>
      <c r="B518" s="23" t="s">
        <v>38</v>
      </c>
      <c r="C518" s="23" t="s">
        <v>742</v>
      </c>
      <c r="D518" s="25" t="s">
        <v>743</v>
      </c>
      <c r="E518" s="26" t="s">
        <v>1443</v>
      </c>
      <c r="F518" s="27">
        <v>10</v>
      </c>
      <c r="G518" s="21"/>
      <c r="H518" s="100">
        <f t="shared" si="53"/>
        <v>0.22</v>
      </c>
      <c r="I518" s="28">
        <f t="shared" si="54"/>
        <v>0</v>
      </c>
      <c r="J518" s="30">
        <f t="shared" si="55"/>
        <v>0</v>
      </c>
    </row>
    <row r="519" spans="1:10" s="31" customFormat="1" ht="75">
      <c r="A519" s="40" t="s">
        <v>732</v>
      </c>
      <c r="B519" s="23" t="s">
        <v>38</v>
      </c>
      <c r="C519" s="23" t="s">
        <v>721</v>
      </c>
      <c r="D519" s="25" t="s">
        <v>722</v>
      </c>
      <c r="E519" s="26" t="s">
        <v>1443</v>
      </c>
      <c r="F519" s="27">
        <v>10</v>
      </c>
      <c r="G519" s="21"/>
      <c r="H519" s="100">
        <f t="shared" si="53"/>
        <v>0.22</v>
      </c>
      <c r="I519" s="28">
        <f t="shared" si="54"/>
        <v>0</v>
      </c>
      <c r="J519" s="30">
        <f t="shared" si="55"/>
        <v>0</v>
      </c>
    </row>
    <row r="520" spans="1:10" s="31" customFormat="1" ht="75">
      <c r="A520" s="40" t="s">
        <v>764</v>
      </c>
      <c r="B520" s="23" t="s">
        <v>38</v>
      </c>
      <c r="C520" s="23" t="s">
        <v>754</v>
      </c>
      <c r="D520" s="25" t="s">
        <v>755</v>
      </c>
      <c r="E520" s="26" t="s">
        <v>1443</v>
      </c>
      <c r="F520" s="27">
        <v>10</v>
      </c>
      <c r="G520" s="21"/>
      <c r="H520" s="100">
        <f t="shared" si="53"/>
        <v>0.22</v>
      </c>
      <c r="I520" s="28">
        <f t="shared" si="54"/>
        <v>0</v>
      </c>
      <c r="J520" s="30">
        <f t="shared" si="55"/>
        <v>0</v>
      </c>
    </row>
    <row r="521" spans="1:10" s="31" customFormat="1" ht="15">
      <c r="A521" s="40" t="s">
        <v>781</v>
      </c>
      <c r="B521" s="23" t="s">
        <v>8</v>
      </c>
      <c r="C521" s="23" t="s">
        <v>773</v>
      </c>
      <c r="D521" s="25" t="s">
        <v>774</v>
      </c>
      <c r="E521" s="26" t="s">
        <v>672</v>
      </c>
      <c r="F521" s="27">
        <v>2</v>
      </c>
      <c r="G521" s="21"/>
      <c r="H521" s="100">
        <f t="shared" si="53"/>
        <v>0.22</v>
      </c>
      <c r="I521" s="28">
        <f t="shared" si="54"/>
        <v>0</v>
      </c>
      <c r="J521" s="30">
        <f t="shared" si="55"/>
        <v>0</v>
      </c>
    </row>
    <row r="522" spans="1:10" s="31" customFormat="1" ht="15">
      <c r="A522" s="40" t="s">
        <v>790</v>
      </c>
      <c r="B522" s="23" t="s">
        <v>8</v>
      </c>
      <c r="C522" s="23" t="s">
        <v>782</v>
      </c>
      <c r="D522" s="25" t="s">
        <v>783</v>
      </c>
      <c r="E522" s="26" t="s">
        <v>672</v>
      </c>
      <c r="F522" s="27">
        <v>2</v>
      </c>
      <c r="G522" s="21"/>
      <c r="H522" s="100">
        <f t="shared" si="53"/>
        <v>0.22</v>
      </c>
      <c r="I522" s="28">
        <f t="shared" si="54"/>
        <v>0</v>
      </c>
      <c r="J522" s="30">
        <f t="shared" si="55"/>
        <v>0</v>
      </c>
    </row>
    <row r="523" spans="1:10" s="31" customFormat="1" ht="30">
      <c r="A523" s="40" t="s">
        <v>980</v>
      </c>
      <c r="B523" s="23" t="s">
        <v>8</v>
      </c>
      <c r="C523" s="23" t="s">
        <v>972</v>
      </c>
      <c r="D523" s="25" t="s">
        <v>973</v>
      </c>
      <c r="E523" s="26" t="s">
        <v>672</v>
      </c>
      <c r="F523" s="27">
        <v>1</v>
      </c>
      <c r="G523" s="21"/>
      <c r="H523" s="100">
        <f t="shared" si="53"/>
        <v>0.22</v>
      </c>
      <c r="I523" s="28">
        <f t="shared" si="54"/>
        <v>0</v>
      </c>
      <c r="J523" s="30">
        <f t="shared" si="55"/>
        <v>0</v>
      </c>
    </row>
    <row r="524" spans="1:10" s="31" customFormat="1" ht="30">
      <c r="A524" s="40" t="s">
        <v>392</v>
      </c>
      <c r="B524" s="23" t="s">
        <v>10</v>
      </c>
      <c r="C524" s="23" t="s">
        <v>824</v>
      </c>
      <c r="D524" s="25" t="s">
        <v>825</v>
      </c>
      <c r="E524" s="26" t="s">
        <v>672</v>
      </c>
      <c r="F524" s="27">
        <v>1</v>
      </c>
      <c r="G524" s="21"/>
      <c r="H524" s="100">
        <f t="shared" si="53"/>
        <v>0.22</v>
      </c>
      <c r="I524" s="28">
        <f t="shared" si="54"/>
        <v>0</v>
      </c>
      <c r="J524" s="30">
        <f t="shared" si="55"/>
        <v>0</v>
      </c>
    </row>
    <row r="525" spans="1:10" s="31" customFormat="1" ht="60">
      <c r="A525" s="40" t="s">
        <v>1506</v>
      </c>
      <c r="B525" s="23" t="s">
        <v>38</v>
      </c>
      <c r="C525" s="23" t="s">
        <v>1455</v>
      </c>
      <c r="D525" s="25" t="s">
        <v>1456</v>
      </c>
      <c r="E525" s="26" t="s">
        <v>672</v>
      </c>
      <c r="F525" s="27">
        <v>1</v>
      </c>
      <c r="G525" s="21"/>
      <c r="H525" s="100">
        <f t="shared" si="53"/>
        <v>0.22</v>
      </c>
      <c r="I525" s="28">
        <f t="shared" si="54"/>
        <v>0</v>
      </c>
      <c r="J525" s="30">
        <f t="shared" si="55"/>
        <v>0</v>
      </c>
    </row>
    <row r="526" spans="1:10" s="31" customFormat="1" ht="60">
      <c r="A526" s="40" t="s">
        <v>1507</v>
      </c>
      <c r="B526" s="23" t="s">
        <v>38</v>
      </c>
      <c r="C526" s="23" t="s">
        <v>1490</v>
      </c>
      <c r="D526" s="25" t="s">
        <v>1491</v>
      </c>
      <c r="E526" s="26" t="s">
        <v>672</v>
      </c>
      <c r="F526" s="27">
        <v>3</v>
      </c>
      <c r="G526" s="21"/>
      <c r="H526" s="100">
        <f t="shared" si="53"/>
        <v>0.22</v>
      </c>
      <c r="I526" s="28">
        <f t="shared" si="54"/>
        <v>0</v>
      </c>
      <c r="J526" s="30">
        <f t="shared" si="55"/>
        <v>0</v>
      </c>
    </row>
    <row r="527" spans="1:10" s="31" customFormat="1" ht="30">
      <c r="A527" s="40" t="s">
        <v>642</v>
      </c>
      <c r="B527" s="23" t="s">
        <v>38</v>
      </c>
      <c r="C527" s="23" t="s">
        <v>1261</v>
      </c>
      <c r="D527" s="25" t="s">
        <v>629</v>
      </c>
      <c r="E527" s="26" t="s">
        <v>987</v>
      </c>
      <c r="F527" s="27">
        <v>10.92</v>
      </c>
      <c r="G527" s="21"/>
      <c r="H527" s="100">
        <f t="shared" si="53"/>
        <v>0.22</v>
      </c>
      <c r="I527" s="28">
        <f t="shared" si="54"/>
        <v>0</v>
      </c>
      <c r="J527" s="30">
        <f t="shared" si="55"/>
        <v>0</v>
      </c>
    </row>
    <row r="528" spans="1:10" s="31" customFormat="1" ht="30">
      <c r="A528" s="40" t="s">
        <v>704</v>
      </c>
      <c r="B528" s="23" t="s">
        <v>8</v>
      </c>
      <c r="C528" s="23" t="s">
        <v>694</v>
      </c>
      <c r="D528" s="25" t="s">
        <v>695</v>
      </c>
      <c r="E528" s="26" t="s">
        <v>672</v>
      </c>
      <c r="F528" s="27">
        <v>4</v>
      </c>
      <c r="G528" s="21"/>
      <c r="H528" s="100">
        <f t="shared" si="53"/>
        <v>0.22</v>
      </c>
      <c r="I528" s="28">
        <f t="shared" si="54"/>
        <v>0</v>
      </c>
      <c r="J528" s="30">
        <f t="shared" si="55"/>
        <v>0</v>
      </c>
    </row>
    <row r="529" spans="1:10" s="31" customFormat="1" ht="30">
      <c r="A529" s="40" t="s">
        <v>690</v>
      </c>
      <c r="B529" s="23" t="s">
        <v>8</v>
      </c>
      <c r="C529" s="23" t="s">
        <v>685</v>
      </c>
      <c r="D529" s="25" t="s">
        <v>686</v>
      </c>
      <c r="E529" s="26" t="s">
        <v>672</v>
      </c>
      <c r="F529" s="27">
        <v>2</v>
      </c>
      <c r="G529" s="21"/>
      <c r="H529" s="100">
        <f t="shared" si="53"/>
        <v>0.22</v>
      </c>
      <c r="I529" s="28">
        <f t="shared" si="54"/>
        <v>0</v>
      </c>
      <c r="J529" s="30">
        <f t="shared" si="55"/>
        <v>0</v>
      </c>
    </row>
    <row r="530" spans="1:10" s="31" customFormat="1" ht="30">
      <c r="A530" s="40" t="s">
        <v>1382</v>
      </c>
      <c r="B530" s="23" t="s">
        <v>10</v>
      </c>
      <c r="C530" s="23" t="s">
        <v>1017</v>
      </c>
      <c r="D530" s="25" t="s">
        <v>1018</v>
      </c>
      <c r="E530" s="26" t="s">
        <v>672</v>
      </c>
      <c r="F530" s="27">
        <v>2</v>
      </c>
      <c r="G530" s="21"/>
      <c r="H530" s="100">
        <f t="shared" si="53"/>
        <v>0.22</v>
      </c>
      <c r="I530" s="28">
        <f t="shared" si="54"/>
        <v>0</v>
      </c>
      <c r="J530" s="30">
        <f t="shared" si="55"/>
        <v>0</v>
      </c>
    </row>
    <row r="531" spans="1:10" s="31" customFormat="1" ht="30">
      <c r="A531" s="40" t="s">
        <v>876</v>
      </c>
      <c r="B531" s="23" t="s">
        <v>38</v>
      </c>
      <c r="C531" s="23" t="s">
        <v>865</v>
      </c>
      <c r="D531" s="25" t="s">
        <v>866</v>
      </c>
      <c r="E531" s="26" t="s">
        <v>672</v>
      </c>
      <c r="F531" s="27">
        <v>2</v>
      </c>
      <c r="G531" s="21"/>
      <c r="H531" s="100">
        <f t="shared" si="53"/>
        <v>0.22</v>
      </c>
      <c r="I531" s="28">
        <f t="shared" si="54"/>
        <v>0</v>
      </c>
      <c r="J531" s="30">
        <f t="shared" si="55"/>
        <v>0</v>
      </c>
    </row>
    <row r="532" spans="1:10" s="31" customFormat="1" ht="30">
      <c r="A532" s="40" t="s">
        <v>892</v>
      </c>
      <c r="B532" s="23" t="s">
        <v>10</v>
      </c>
      <c r="C532" s="23" t="s">
        <v>880</v>
      </c>
      <c r="D532" s="25" t="s">
        <v>881</v>
      </c>
      <c r="E532" s="26" t="s">
        <v>672</v>
      </c>
      <c r="F532" s="27">
        <v>2</v>
      </c>
      <c r="G532" s="21"/>
      <c r="H532" s="100">
        <f t="shared" si="53"/>
        <v>0.22</v>
      </c>
      <c r="I532" s="28">
        <f t="shared" si="54"/>
        <v>0</v>
      </c>
      <c r="J532" s="30">
        <f t="shared" si="55"/>
        <v>0</v>
      </c>
    </row>
    <row r="533" spans="1:10" s="31" customFormat="1" ht="45">
      <c r="A533" s="40" t="s">
        <v>683</v>
      </c>
      <c r="B533" s="23" t="s">
        <v>8</v>
      </c>
      <c r="C533" s="23" t="s">
        <v>675</v>
      </c>
      <c r="D533" s="25" t="s">
        <v>676</v>
      </c>
      <c r="E533" s="26" t="s">
        <v>987</v>
      </c>
      <c r="F533" s="27">
        <v>3.52</v>
      </c>
      <c r="G533" s="21"/>
      <c r="H533" s="100">
        <f t="shared" si="53"/>
        <v>0.22</v>
      </c>
      <c r="I533" s="28">
        <f t="shared" si="54"/>
        <v>0</v>
      </c>
      <c r="J533" s="30">
        <f t="shared" si="55"/>
        <v>0</v>
      </c>
    </row>
    <row r="534" spans="1:10" s="31" customFormat="1" ht="30">
      <c r="A534" s="40" t="s">
        <v>904</v>
      </c>
      <c r="B534" s="23" t="s">
        <v>8</v>
      </c>
      <c r="C534" s="23" t="s">
        <v>1300</v>
      </c>
      <c r="D534" s="25" t="s">
        <v>895</v>
      </c>
      <c r="E534" s="26" t="s">
        <v>987</v>
      </c>
      <c r="F534" s="27">
        <v>0.18</v>
      </c>
      <c r="G534" s="21"/>
      <c r="H534" s="100">
        <f t="shared" si="53"/>
        <v>0.22</v>
      </c>
      <c r="I534" s="28">
        <f t="shared" si="54"/>
        <v>0</v>
      </c>
      <c r="J534" s="30">
        <f t="shared" si="55"/>
        <v>0</v>
      </c>
    </row>
    <row r="535" spans="1:10" s="31" customFormat="1" ht="30">
      <c r="A535" s="40" t="s">
        <v>364</v>
      </c>
      <c r="B535" s="23" t="s">
        <v>8</v>
      </c>
      <c r="C535" s="23" t="s">
        <v>52</v>
      </c>
      <c r="D535" s="25" t="s">
        <v>53</v>
      </c>
      <c r="E535" s="26" t="s">
        <v>987</v>
      </c>
      <c r="F535" s="27">
        <v>1</v>
      </c>
      <c r="G535" s="21"/>
      <c r="H535" s="100">
        <f t="shared" si="53"/>
        <v>0.22</v>
      </c>
      <c r="I535" s="28">
        <f t="shared" si="54"/>
        <v>0</v>
      </c>
      <c r="J535" s="30">
        <f t="shared" si="55"/>
        <v>0</v>
      </c>
    </row>
    <row r="536" spans="1:10" s="31" customFormat="1" ht="30">
      <c r="A536" s="40" t="s">
        <v>471</v>
      </c>
      <c r="B536" s="23" t="s">
        <v>8</v>
      </c>
      <c r="C536" s="23" t="s">
        <v>433</v>
      </c>
      <c r="D536" s="25" t="s">
        <v>434</v>
      </c>
      <c r="E536" s="26" t="s">
        <v>672</v>
      </c>
      <c r="F536" s="27">
        <v>3</v>
      </c>
      <c r="G536" s="21"/>
      <c r="H536" s="100">
        <f t="shared" si="53"/>
        <v>0.22</v>
      </c>
      <c r="I536" s="28">
        <f t="shared" si="54"/>
        <v>0</v>
      </c>
      <c r="J536" s="30">
        <f t="shared" si="55"/>
        <v>0</v>
      </c>
    </row>
    <row r="537" spans="1:10" s="31" customFormat="1" ht="30">
      <c r="A537" s="40" t="s">
        <v>498</v>
      </c>
      <c r="B537" s="23" t="s">
        <v>8</v>
      </c>
      <c r="C537" s="23" t="s">
        <v>457</v>
      </c>
      <c r="D537" s="25" t="s">
        <v>458</v>
      </c>
      <c r="E537" s="26" t="s">
        <v>672</v>
      </c>
      <c r="F537" s="27">
        <v>5</v>
      </c>
      <c r="G537" s="21"/>
      <c r="H537" s="100">
        <f t="shared" si="53"/>
        <v>0.22</v>
      </c>
      <c r="I537" s="28">
        <f t="shared" si="54"/>
        <v>0</v>
      </c>
      <c r="J537" s="30">
        <f t="shared" si="55"/>
        <v>0</v>
      </c>
    </row>
    <row r="538" spans="1:10" s="31" customFormat="1" ht="30">
      <c r="A538" s="40" t="s">
        <v>1508</v>
      </c>
      <c r="B538" s="23" t="s">
        <v>8</v>
      </c>
      <c r="C538" s="23" t="s">
        <v>484</v>
      </c>
      <c r="D538" s="25" t="s">
        <v>485</v>
      </c>
      <c r="E538" s="26" t="s">
        <v>672</v>
      </c>
      <c r="F538" s="27">
        <v>4</v>
      </c>
      <c r="G538" s="21"/>
      <c r="H538" s="100">
        <f t="shared" si="53"/>
        <v>0.22</v>
      </c>
      <c r="I538" s="28">
        <f t="shared" si="54"/>
        <v>0</v>
      </c>
      <c r="J538" s="30">
        <f t="shared" si="55"/>
        <v>0</v>
      </c>
    </row>
    <row r="539" spans="1:10" s="31" customFormat="1" ht="30">
      <c r="A539" s="40" t="s">
        <v>524</v>
      </c>
      <c r="B539" s="23" t="s">
        <v>10</v>
      </c>
      <c r="C539" s="23" t="s">
        <v>206</v>
      </c>
      <c r="D539" s="25" t="s">
        <v>207</v>
      </c>
      <c r="E539" s="26" t="s">
        <v>1443</v>
      </c>
      <c r="F539" s="27">
        <v>6</v>
      </c>
      <c r="G539" s="21"/>
      <c r="H539" s="100">
        <f t="shared" si="53"/>
        <v>0.22</v>
      </c>
      <c r="I539" s="28">
        <f t="shared" si="54"/>
        <v>0</v>
      </c>
      <c r="J539" s="30">
        <f t="shared" si="55"/>
        <v>0</v>
      </c>
    </row>
    <row r="540" spans="1:10" s="31" customFormat="1" ht="45">
      <c r="A540" s="40" t="s">
        <v>552</v>
      </c>
      <c r="B540" s="23" t="s">
        <v>38</v>
      </c>
      <c r="C540" s="23" t="s">
        <v>538</v>
      </c>
      <c r="D540" s="25" t="s">
        <v>539</v>
      </c>
      <c r="E540" s="26" t="s">
        <v>1443</v>
      </c>
      <c r="F540" s="27">
        <v>20</v>
      </c>
      <c r="G540" s="21"/>
      <c r="H540" s="100">
        <f t="shared" si="53"/>
        <v>0.22</v>
      </c>
      <c r="I540" s="28">
        <f t="shared" si="54"/>
        <v>0</v>
      </c>
      <c r="J540" s="30">
        <f t="shared" si="55"/>
        <v>0</v>
      </c>
    </row>
    <row r="541" spans="1:10" s="31" customFormat="1" ht="45">
      <c r="A541" s="40" t="s">
        <v>578</v>
      </c>
      <c r="B541" s="23" t="s">
        <v>38</v>
      </c>
      <c r="C541" s="23" t="s">
        <v>564</v>
      </c>
      <c r="D541" s="25" t="s">
        <v>565</v>
      </c>
      <c r="E541" s="26" t="s">
        <v>672</v>
      </c>
      <c r="F541" s="27">
        <v>4</v>
      </c>
      <c r="G541" s="21"/>
      <c r="H541" s="100">
        <f t="shared" si="53"/>
        <v>0.22</v>
      </c>
      <c r="I541" s="28">
        <f t="shared" si="54"/>
        <v>0</v>
      </c>
      <c r="J541" s="30">
        <f t="shared" si="55"/>
        <v>0</v>
      </c>
    </row>
    <row r="542" spans="1:10" s="31" customFormat="1" ht="30">
      <c r="A542" s="40" t="s">
        <v>602</v>
      </c>
      <c r="B542" s="23" t="s">
        <v>38</v>
      </c>
      <c r="C542" s="23" t="s">
        <v>591</v>
      </c>
      <c r="D542" s="25" t="s">
        <v>592</v>
      </c>
      <c r="E542" s="26" t="s">
        <v>672</v>
      </c>
      <c r="F542" s="27">
        <v>1</v>
      </c>
      <c r="G542" s="21"/>
      <c r="H542" s="100">
        <f t="shared" si="53"/>
        <v>0.22</v>
      </c>
      <c r="I542" s="28">
        <f t="shared" si="54"/>
        <v>0</v>
      </c>
      <c r="J542" s="30">
        <f t="shared" si="55"/>
        <v>0</v>
      </c>
    </row>
    <row r="543" spans="1:10" s="31" customFormat="1" ht="30">
      <c r="A543" s="40" t="s">
        <v>621</v>
      </c>
      <c r="B543" s="23" t="s">
        <v>38</v>
      </c>
      <c r="C543" s="23" t="s">
        <v>610</v>
      </c>
      <c r="D543" s="25" t="s">
        <v>611</v>
      </c>
      <c r="E543" s="26" t="s">
        <v>672</v>
      </c>
      <c r="F543" s="27">
        <v>1</v>
      </c>
      <c r="G543" s="21"/>
      <c r="H543" s="100">
        <f t="shared" si="53"/>
        <v>0.22</v>
      </c>
      <c r="I543" s="28">
        <f t="shared" si="54"/>
        <v>0</v>
      </c>
      <c r="J543" s="30">
        <f t="shared" si="55"/>
        <v>0</v>
      </c>
    </row>
    <row r="544" spans="1:10" s="31" customFormat="1" ht="30">
      <c r="A544" s="40" t="s">
        <v>417</v>
      </c>
      <c r="B544" s="23" t="s">
        <v>8</v>
      </c>
      <c r="C544" s="23" t="s">
        <v>409</v>
      </c>
      <c r="D544" s="25" t="s">
        <v>410</v>
      </c>
      <c r="E544" s="26" t="s">
        <v>987</v>
      </c>
      <c r="F544" s="27">
        <v>1.2</v>
      </c>
      <c r="G544" s="21"/>
      <c r="H544" s="100">
        <f t="shared" si="53"/>
        <v>0.22</v>
      </c>
      <c r="I544" s="28">
        <f t="shared" si="54"/>
        <v>0</v>
      </c>
      <c r="J544" s="30">
        <f t="shared" si="55"/>
        <v>0</v>
      </c>
    </row>
    <row r="545" spans="1:10" s="31" customFormat="1" ht="30">
      <c r="A545" s="40" t="s">
        <v>425</v>
      </c>
      <c r="B545" s="23" t="s">
        <v>8</v>
      </c>
      <c r="C545" s="23" t="s">
        <v>195</v>
      </c>
      <c r="D545" s="25" t="s">
        <v>196</v>
      </c>
      <c r="E545" s="26" t="s">
        <v>987</v>
      </c>
      <c r="F545" s="27">
        <v>1.2</v>
      </c>
      <c r="G545" s="21"/>
      <c r="H545" s="100">
        <f t="shared" si="53"/>
        <v>0.22</v>
      </c>
      <c r="I545" s="28">
        <f t="shared" si="54"/>
        <v>0</v>
      </c>
      <c r="J545" s="30">
        <f t="shared" si="55"/>
        <v>0</v>
      </c>
    </row>
    <row r="546" spans="1:10" s="31" customFormat="1" ht="45">
      <c r="A546" s="40" t="s">
        <v>656</v>
      </c>
      <c r="B546" s="23" t="s">
        <v>38</v>
      </c>
      <c r="C546" s="23" t="s">
        <v>113</v>
      </c>
      <c r="D546" s="25" t="s">
        <v>114</v>
      </c>
      <c r="E546" s="26" t="s">
        <v>987</v>
      </c>
      <c r="F546" s="27">
        <v>0.5</v>
      </c>
      <c r="G546" s="21"/>
      <c r="H546" s="100">
        <f t="shared" si="53"/>
        <v>0.22</v>
      </c>
      <c r="I546" s="28">
        <f t="shared" si="54"/>
        <v>0</v>
      </c>
      <c r="J546" s="30">
        <f t="shared" si="55"/>
        <v>0</v>
      </c>
    </row>
    <row r="547" spans="1:10" s="31" customFormat="1" ht="30">
      <c r="A547" s="40" t="s">
        <v>843</v>
      </c>
      <c r="B547" s="23" t="s">
        <v>8</v>
      </c>
      <c r="C547" s="23" t="s">
        <v>837</v>
      </c>
      <c r="D547" s="25" t="s">
        <v>838</v>
      </c>
      <c r="E547" s="26" t="s">
        <v>672</v>
      </c>
      <c r="F547" s="27">
        <v>1</v>
      </c>
      <c r="G547" s="21"/>
      <c r="H547" s="100">
        <f t="shared" si="53"/>
        <v>0.22</v>
      </c>
      <c r="I547" s="28">
        <f t="shared" si="54"/>
        <v>0</v>
      </c>
      <c r="J547" s="30">
        <f t="shared" si="55"/>
        <v>0</v>
      </c>
    </row>
    <row r="548" spans="1:10" s="31" customFormat="1" ht="30">
      <c r="A548" s="40" t="s">
        <v>1509</v>
      </c>
      <c r="B548" s="23" t="s">
        <v>10</v>
      </c>
      <c r="C548" s="23" t="s">
        <v>1466</v>
      </c>
      <c r="D548" s="25" t="s">
        <v>1467</v>
      </c>
      <c r="E548" s="26" t="s">
        <v>672</v>
      </c>
      <c r="F548" s="27">
        <v>2</v>
      </c>
      <c r="G548" s="21"/>
      <c r="H548" s="100">
        <f t="shared" si="53"/>
        <v>0.22</v>
      </c>
      <c r="I548" s="28">
        <f t="shared" si="54"/>
        <v>0</v>
      </c>
      <c r="J548" s="30">
        <f t="shared" si="55"/>
        <v>0</v>
      </c>
    </row>
    <row r="549" spans="1:10" s="31" customFormat="1" ht="30">
      <c r="A549" s="40" t="s">
        <v>917</v>
      </c>
      <c r="B549" s="23" t="s">
        <v>8</v>
      </c>
      <c r="C549" s="23" t="s">
        <v>910</v>
      </c>
      <c r="D549" s="25" t="s">
        <v>911</v>
      </c>
      <c r="E549" s="26" t="s">
        <v>987</v>
      </c>
      <c r="F549" s="27">
        <v>0.32</v>
      </c>
      <c r="G549" s="21"/>
      <c r="H549" s="100">
        <f t="shared" si="53"/>
        <v>0.22</v>
      </c>
      <c r="I549" s="28">
        <f t="shared" si="54"/>
        <v>0</v>
      </c>
      <c r="J549" s="30">
        <f t="shared" si="55"/>
        <v>0</v>
      </c>
    </row>
    <row r="550" spans="1:10" s="31" customFormat="1" ht="30">
      <c r="A550" s="40" t="s">
        <v>931</v>
      </c>
      <c r="B550" s="23" t="s">
        <v>10</v>
      </c>
      <c r="C550" s="23" t="s">
        <v>919</v>
      </c>
      <c r="D550" s="25" t="s">
        <v>920</v>
      </c>
      <c r="E550" s="26" t="s">
        <v>672</v>
      </c>
      <c r="F550" s="27">
        <v>2</v>
      </c>
      <c r="G550" s="21"/>
      <c r="H550" s="100">
        <f t="shared" si="53"/>
        <v>0.22</v>
      </c>
      <c r="I550" s="28">
        <f t="shared" si="54"/>
        <v>0</v>
      </c>
      <c r="J550" s="30">
        <f t="shared" si="55"/>
        <v>0</v>
      </c>
    </row>
    <row r="551" spans="1:10" s="31" customFormat="1" ht="30">
      <c r="A551" s="40" t="s">
        <v>949</v>
      </c>
      <c r="B551" s="23" t="s">
        <v>10</v>
      </c>
      <c r="C551" s="23" t="s">
        <v>941</v>
      </c>
      <c r="D551" s="25" t="s">
        <v>942</v>
      </c>
      <c r="E551" s="26" t="s">
        <v>672</v>
      </c>
      <c r="F551" s="27">
        <v>1</v>
      </c>
      <c r="G551" s="21"/>
      <c r="H551" s="100">
        <f t="shared" si="53"/>
        <v>0.22</v>
      </c>
      <c r="I551" s="28">
        <f t="shared" si="54"/>
        <v>0</v>
      </c>
      <c r="J551" s="30">
        <f t="shared" si="55"/>
        <v>0</v>
      </c>
    </row>
    <row r="552" spans="1:10" s="31" customFormat="1" ht="30">
      <c r="A552" s="40" t="s">
        <v>962</v>
      </c>
      <c r="B552" s="23" t="s">
        <v>10</v>
      </c>
      <c r="C552" s="23" t="s">
        <v>950</v>
      </c>
      <c r="D552" s="25" t="s">
        <v>951</v>
      </c>
      <c r="E552" s="26" t="s">
        <v>672</v>
      </c>
      <c r="F552" s="27">
        <v>2</v>
      </c>
      <c r="G552" s="21"/>
      <c r="H552" s="100">
        <f t="shared" si="53"/>
        <v>0.22</v>
      </c>
      <c r="I552" s="28">
        <f t="shared" si="54"/>
        <v>0</v>
      </c>
      <c r="J552" s="30">
        <f t="shared" si="55"/>
        <v>0</v>
      </c>
    </row>
    <row r="553" spans="1:10" ht="15">
      <c r="A553" s="39" t="s">
        <v>1510</v>
      </c>
      <c r="B553" s="4"/>
      <c r="C553" s="5"/>
      <c r="D553" s="6" t="s">
        <v>244</v>
      </c>
      <c r="E553" s="17"/>
      <c r="F553" s="19"/>
      <c r="G553" s="7"/>
      <c r="H553" s="101"/>
      <c r="I553" s="19"/>
      <c r="J553" s="20">
        <f>SUM(J554:J581)</f>
        <v>0</v>
      </c>
    </row>
    <row r="554" spans="1:10" s="31" customFormat="1" ht="75">
      <c r="A554" s="40" t="s">
        <v>752</v>
      </c>
      <c r="B554" s="23" t="s">
        <v>38</v>
      </c>
      <c r="C554" s="23" t="s">
        <v>742</v>
      </c>
      <c r="D554" s="25" t="s">
        <v>743</v>
      </c>
      <c r="E554" s="26" t="s">
        <v>1443</v>
      </c>
      <c r="F554" s="27">
        <v>10</v>
      </c>
      <c r="G554" s="21"/>
      <c r="H554" s="100">
        <f aca="true" t="shared" si="56" ref="H554:H581">$I$9</f>
        <v>0.22</v>
      </c>
      <c r="I554" s="28">
        <f aca="true" t="shared" si="57" ref="I554:I581">ROUND(((1+H554)*G554),2)</f>
        <v>0</v>
      </c>
      <c r="J554" s="30">
        <f aca="true" t="shared" si="58" ref="J554:J581">ROUND(I554*F554,2)</f>
        <v>0</v>
      </c>
    </row>
    <row r="555" spans="1:10" s="31" customFormat="1" ht="75">
      <c r="A555" s="40" t="s">
        <v>733</v>
      </c>
      <c r="B555" s="23" t="s">
        <v>38</v>
      </c>
      <c r="C555" s="23" t="s">
        <v>721</v>
      </c>
      <c r="D555" s="25" t="s">
        <v>722</v>
      </c>
      <c r="E555" s="26" t="s">
        <v>1443</v>
      </c>
      <c r="F555" s="27">
        <v>10</v>
      </c>
      <c r="G555" s="21"/>
      <c r="H555" s="100">
        <f t="shared" si="56"/>
        <v>0.22</v>
      </c>
      <c r="I555" s="28">
        <f t="shared" si="57"/>
        <v>0</v>
      </c>
      <c r="J555" s="30">
        <f t="shared" si="58"/>
        <v>0</v>
      </c>
    </row>
    <row r="556" spans="1:10" s="31" customFormat="1" ht="75">
      <c r="A556" s="40" t="s">
        <v>765</v>
      </c>
      <c r="B556" s="23" t="s">
        <v>38</v>
      </c>
      <c r="C556" s="23" t="s">
        <v>754</v>
      </c>
      <c r="D556" s="25" t="s">
        <v>755</v>
      </c>
      <c r="E556" s="26" t="s">
        <v>1443</v>
      </c>
      <c r="F556" s="27">
        <v>10</v>
      </c>
      <c r="G556" s="21"/>
      <c r="H556" s="100">
        <f t="shared" si="56"/>
        <v>0.22</v>
      </c>
      <c r="I556" s="28">
        <f t="shared" si="57"/>
        <v>0</v>
      </c>
      <c r="J556" s="30">
        <f t="shared" si="58"/>
        <v>0</v>
      </c>
    </row>
    <row r="557" spans="1:10" s="31" customFormat="1" ht="30">
      <c r="A557" s="40" t="s">
        <v>981</v>
      </c>
      <c r="B557" s="23" t="s">
        <v>8</v>
      </c>
      <c r="C557" s="23" t="s">
        <v>972</v>
      </c>
      <c r="D557" s="25" t="s">
        <v>973</v>
      </c>
      <c r="E557" s="26" t="s">
        <v>672</v>
      </c>
      <c r="F557" s="27">
        <v>1</v>
      </c>
      <c r="G557" s="21"/>
      <c r="H557" s="100">
        <f t="shared" si="56"/>
        <v>0.22</v>
      </c>
      <c r="I557" s="28">
        <f t="shared" si="57"/>
        <v>0</v>
      </c>
      <c r="J557" s="30">
        <f t="shared" si="58"/>
        <v>0</v>
      </c>
    </row>
    <row r="558" spans="1:10" s="31" customFormat="1" ht="60">
      <c r="A558" s="40" t="s">
        <v>393</v>
      </c>
      <c r="B558" s="23" t="s">
        <v>149</v>
      </c>
      <c r="C558" s="23" t="s">
        <v>1258</v>
      </c>
      <c r="D558" s="25" t="s">
        <v>378</v>
      </c>
      <c r="E558" s="26" t="s">
        <v>672</v>
      </c>
      <c r="F558" s="27">
        <v>1</v>
      </c>
      <c r="G558" s="21"/>
      <c r="H558" s="100">
        <f t="shared" si="56"/>
        <v>0.22</v>
      </c>
      <c r="I558" s="28">
        <f t="shared" si="57"/>
        <v>0</v>
      </c>
      <c r="J558" s="30">
        <f t="shared" si="58"/>
        <v>0</v>
      </c>
    </row>
    <row r="559" spans="1:10" s="31" customFormat="1" ht="30">
      <c r="A559" s="40" t="s">
        <v>643</v>
      </c>
      <c r="B559" s="23" t="s">
        <v>38</v>
      </c>
      <c r="C559" s="23" t="s">
        <v>1261</v>
      </c>
      <c r="D559" s="25" t="s">
        <v>629</v>
      </c>
      <c r="E559" s="26" t="s">
        <v>987</v>
      </c>
      <c r="F559" s="27">
        <v>3.36</v>
      </c>
      <c r="G559" s="21"/>
      <c r="H559" s="100">
        <f t="shared" si="56"/>
        <v>0.22</v>
      </c>
      <c r="I559" s="28">
        <f t="shared" si="57"/>
        <v>0</v>
      </c>
      <c r="J559" s="30">
        <f t="shared" si="58"/>
        <v>0</v>
      </c>
    </row>
    <row r="560" spans="1:10" s="31" customFormat="1" ht="15">
      <c r="A560" s="40" t="s">
        <v>705</v>
      </c>
      <c r="B560" s="23" t="s">
        <v>8</v>
      </c>
      <c r="C560" s="23" t="s">
        <v>694</v>
      </c>
      <c r="D560" s="25" t="s">
        <v>695</v>
      </c>
      <c r="E560" s="26" t="s">
        <v>672</v>
      </c>
      <c r="F560" s="27">
        <v>1</v>
      </c>
      <c r="G560" s="21"/>
      <c r="H560" s="100">
        <f t="shared" si="56"/>
        <v>0.22</v>
      </c>
      <c r="I560" s="28">
        <f t="shared" si="57"/>
        <v>0</v>
      </c>
      <c r="J560" s="30">
        <f t="shared" si="58"/>
        <v>0</v>
      </c>
    </row>
    <row r="561" spans="1:10" s="31" customFormat="1" ht="30">
      <c r="A561" s="40" t="s">
        <v>877</v>
      </c>
      <c r="B561" s="23" t="s">
        <v>38</v>
      </c>
      <c r="C561" s="23" t="s">
        <v>865</v>
      </c>
      <c r="D561" s="25" t="s">
        <v>866</v>
      </c>
      <c r="E561" s="26" t="s">
        <v>672</v>
      </c>
      <c r="F561" s="27">
        <v>1</v>
      </c>
      <c r="G561" s="21"/>
      <c r="H561" s="100">
        <f t="shared" si="56"/>
        <v>0.22</v>
      </c>
      <c r="I561" s="28">
        <f t="shared" si="57"/>
        <v>0</v>
      </c>
      <c r="J561" s="30">
        <f t="shared" si="58"/>
        <v>0</v>
      </c>
    </row>
    <row r="562" spans="1:10" s="31" customFormat="1" ht="15">
      <c r="A562" s="40" t="s">
        <v>893</v>
      </c>
      <c r="B562" s="23" t="s">
        <v>10</v>
      </c>
      <c r="C562" s="23" t="s">
        <v>880</v>
      </c>
      <c r="D562" s="25" t="s">
        <v>881</v>
      </c>
      <c r="E562" s="26" t="s">
        <v>672</v>
      </c>
      <c r="F562" s="27">
        <v>1</v>
      </c>
      <c r="G562" s="21"/>
      <c r="H562" s="100">
        <f t="shared" si="56"/>
        <v>0.22</v>
      </c>
      <c r="I562" s="28">
        <f t="shared" si="57"/>
        <v>0</v>
      </c>
      <c r="J562" s="30">
        <f t="shared" si="58"/>
        <v>0</v>
      </c>
    </row>
    <row r="563" spans="1:10" s="31" customFormat="1" ht="30">
      <c r="A563" s="40" t="s">
        <v>905</v>
      </c>
      <c r="B563" s="23" t="s">
        <v>8</v>
      </c>
      <c r="C563" s="23" t="s">
        <v>1300</v>
      </c>
      <c r="D563" s="25" t="s">
        <v>895</v>
      </c>
      <c r="E563" s="26" t="s">
        <v>987</v>
      </c>
      <c r="F563" s="27">
        <v>0.09</v>
      </c>
      <c r="G563" s="21"/>
      <c r="H563" s="100">
        <f t="shared" si="56"/>
        <v>0.22</v>
      </c>
      <c r="I563" s="28">
        <f t="shared" si="57"/>
        <v>0</v>
      </c>
      <c r="J563" s="30">
        <f t="shared" si="58"/>
        <v>0</v>
      </c>
    </row>
    <row r="564" spans="1:10" s="31" customFormat="1" ht="30">
      <c r="A564" s="40" t="s">
        <v>365</v>
      </c>
      <c r="B564" s="23" t="s">
        <v>8</v>
      </c>
      <c r="C564" s="23" t="s">
        <v>52</v>
      </c>
      <c r="D564" s="25" t="s">
        <v>53</v>
      </c>
      <c r="E564" s="26" t="s">
        <v>987</v>
      </c>
      <c r="F564" s="27">
        <v>1</v>
      </c>
      <c r="G564" s="21"/>
      <c r="H564" s="100">
        <f t="shared" si="56"/>
        <v>0.22</v>
      </c>
      <c r="I564" s="28">
        <f t="shared" si="57"/>
        <v>0</v>
      </c>
      <c r="J564" s="30">
        <f t="shared" si="58"/>
        <v>0</v>
      </c>
    </row>
    <row r="565" spans="1:10" s="31" customFormat="1" ht="30">
      <c r="A565" s="40" t="s">
        <v>444</v>
      </c>
      <c r="B565" s="23" t="s">
        <v>8</v>
      </c>
      <c r="C565" s="23" t="s">
        <v>433</v>
      </c>
      <c r="D565" s="25" t="s">
        <v>434</v>
      </c>
      <c r="E565" s="26" t="s">
        <v>672</v>
      </c>
      <c r="F565" s="27">
        <v>1</v>
      </c>
      <c r="G565" s="21"/>
      <c r="H565" s="100">
        <f t="shared" si="56"/>
        <v>0.22</v>
      </c>
      <c r="I565" s="28">
        <f t="shared" si="57"/>
        <v>0</v>
      </c>
      <c r="J565" s="30">
        <f t="shared" si="58"/>
        <v>0</v>
      </c>
    </row>
    <row r="566" spans="1:10" s="31" customFormat="1" ht="30">
      <c r="A566" s="40" t="s">
        <v>472</v>
      </c>
      <c r="B566" s="23" t="s">
        <v>8</v>
      </c>
      <c r="C566" s="23" t="s">
        <v>457</v>
      </c>
      <c r="D566" s="25" t="s">
        <v>458</v>
      </c>
      <c r="E566" s="26" t="s">
        <v>672</v>
      </c>
      <c r="F566" s="27">
        <v>5</v>
      </c>
      <c r="G566" s="21"/>
      <c r="H566" s="100">
        <f t="shared" si="56"/>
        <v>0.22</v>
      </c>
      <c r="I566" s="28">
        <f t="shared" si="57"/>
        <v>0</v>
      </c>
      <c r="J566" s="30">
        <f t="shared" si="58"/>
        <v>0</v>
      </c>
    </row>
    <row r="567" spans="1:10" s="31" customFormat="1" ht="30">
      <c r="A567" s="40" t="s">
        <v>499</v>
      </c>
      <c r="B567" s="23" t="s">
        <v>8</v>
      </c>
      <c r="C567" s="23" t="s">
        <v>484</v>
      </c>
      <c r="D567" s="25" t="s">
        <v>485</v>
      </c>
      <c r="E567" s="26" t="s">
        <v>672</v>
      </c>
      <c r="F567" s="27">
        <v>2</v>
      </c>
      <c r="G567" s="21"/>
      <c r="H567" s="100">
        <f t="shared" si="56"/>
        <v>0.22</v>
      </c>
      <c r="I567" s="28">
        <f t="shared" si="57"/>
        <v>0</v>
      </c>
      <c r="J567" s="30">
        <f t="shared" si="58"/>
        <v>0</v>
      </c>
    </row>
    <row r="568" spans="1:10" s="31" customFormat="1" ht="30">
      <c r="A568" s="40" t="s">
        <v>525</v>
      </c>
      <c r="B568" s="23" t="s">
        <v>10</v>
      </c>
      <c r="C568" s="23" t="s">
        <v>206</v>
      </c>
      <c r="D568" s="25" t="s">
        <v>207</v>
      </c>
      <c r="E568" s="26" t="s">
        <v>1443</v>
      </c>
      <c r="F568" s="27">
        <v>6</v>
      </c>
      <c r="G568" s="21"/>
      <c r="H568" s="100">
        <f t="shared" si="56"/>
        <v>0.22</v>
      </c>
      <c r="I568" s="28">
        <f t="shared" si="57"/>
        <v>0</v>
      </c>
      <c r="J568" s="30">
        <f t="shared" si="58"/>
        <v>0</v>
      </c>
    </row>
    <row r="569" spans="1:10" s="31" customFormat="1" ht="45">
      <c r="A569" s="40" t="s">
        <v>553</v>
      </c>
      <c r="B569" s="23" t="s">
        <v>38</v>
      </c>
      <c r="C569" s="23" t="s">
        <v>538</v>
      </c>
      <c r="D569" s="25" t="s">
        <v>539</v>
      </c>
      <c r="E569" s="26" t="s">
        <v>1443</v>
      </c>
      <c r="F569" s="27">
        <v>20</v>
      </c>
      <c r="G569" s="21"/>
      <c r="H569" s="100">
        <f t="shared" si="56"/>
        <v>0.22</v>
      </c>
      <c r="I569" s="28">
        <f t="shared" si="57"/>
        <v>0</v>
      </c>
      <c r="J569" s="30">
        <f t="shared" si="58"/>
        <v>0</v>
      </c>
    </row>
    <row r="570" spans="1:10" s="31" customFormat="1" ht="45">
      <c r="A570" s="40" t="s">
        <v>579</v>
      </c>
      <c r="B570" s="23" t="s">
        <v>38</v>
      </c>
      <c r="C570" s="23" t="s">
        <v>564</v>
      </c>
      <c r="D570" s="25" t="s">
        <v>565</v>
      </c>
      <c r="E570" s="26" t="s">
        <v>672</v>
      </c>
      <c r="F570" s="27">
        <v>2</v>
      </c>
      <c r="G570" s="21"/>
      <c r="H570" s="100">
        <f t="shared" si="56"/>
        <v>0.22</v>
      </c>
      <c r="I570" s="28">
        <f t="shared" si="57"/>
        <v>0</v>
      </c>
      <c r="J570" s="30">
        <f t="shared" si="58"/>
        <v>0</v>
      </c>
    </row>
    <row r="571" spans="1:10" s="31" customFormat="1" ht="30">
      <c r="A571" s="40" t="s">
        <v>603</v>
      </c>
      <c r="B571" s="23" t="s">
        <v>38</v>
      </c>
      <c r="C571" s="23" t="s">
        <v>591</v>
      </c>
      <c r="D571" s="25" t="s">
        <v>592</v>
      </c>
      <c r="E571" s="26" t="s">
        <v>672</v>
      </c>
      <c r="F571" s="27">
        <v>1</v>
      </c>
      <c r="G571" s="21"/>
      <c r="H571" s="100">
        <f t="shared" si="56"/>
        <v>0.22</v>
      </c>
      <c r="I571" s="28">
        <f t="shared" si="57"/>
        <v>0</v>
      </c>
      <c r="J571" s="30">
        <f t="shared" si="58"/>
        <v>0</v>
      </c>
    </row>
    <row r="572" spans="1:10" s="31" customFormat="1" ht="30">
      <c r="A572" s="40" t="s">
        <v>622</v>
      </c>
      <c r="B572" s="23" t="s">
        <v>38</v>
      </c>
      <c r="C572" s="23" t="s">
        <v>610</v>
      </c>
      <c r="D572" s="25" t="s">
        <v>611</v>
      </c>
      <c r="E572" s="26" t="s">
        <v>672</v>
      </c>
      <c r="F572" s="27">
        <v>1</v>
      </c>
      <c r="G572" s="21"/>
      <c r="H572" s="100">
        <f t="shared" si="56"/>
        <v>0.22</v>
      </c>
      <c r="I572" s="28">
        <f t="shared" si="57"/>
        <v>0</v>
      </c>
      <c r="J572" s="30">
        <f t="shared" si="58"/>
        <v>0</v>
      </c>
    </row>
    <row r="573" spans="1:10" s="31" customFormat="1" ht="30">
      <c r="A573" s="40" t="s">
        <v>418</v>
      </c>
      <c r="B573" s="23" t="s">
        <v>8</v>
      </c>
      <c r="C573" s="23" t="s">
        <v>409</v>
      </c>
      <c r="D573" s="25" t="s">
        <v>410</v>
      </c>
      <c r="E573" s="26" t="s">
        <v>987</v>
      </c>
      <c r="F573" s="27">
        <v>0.6</v>
      </c>
      <c r="G573" s="21"/>
      <c r="H573" s="100">
        <f t="shared" si="56"/>
        <v>0.22</v>
      </c>
      <c r="I573" s="28">
        <f t="shared" si="57"/>
        <v>0</v>
      </c>
      <c r="J573" s="30">
        <f t="shared" si="58"/>
        <v>0</v>
      </c>
    </row>
    <row r="574" spans="1:10" s="31" customFormat="1" ht="30">
      <c r="A574" s="40" t="s">
        <v>426</v>
      </c>
      <c r="B574" s="23" t="s">
        <v>8</v>
      </c>
      <c r="C574" s="23" t="s">
        <v>195</v>
      </c>
      <c r="D574" s="25" t="s">
        <v>196</v>
      </c>
      <c r="E574" s="26" t="s">
        <v>987</v>
      </c>
      <c r="F574" s="27">
        <v>0.6</v>
      </c>
      <c r="G574" s="21"/>
      <c r="H574" s="100">
        <f t="shared" si="56"/>
        <v>0.22</v>
      </c>
      <c r="I574" s="28">
        <f t="shared" si="57"/>
        <v>0</v>
      </c>
      <c r="J574" s="30">
        <f t="shared" si="58"/>
        <v>0</v>
      </c>
    </row>
    <row r="575" spans="1:10" s="31" customFormat="1" ht="45">
      <c r="A575" s="40" t="s">
        <v>657</v>
      </c>
      <c r="B575" s="23" t="s">
        <v>38</v>
      </c>
      <c r="C575" s="23" t="s">
        <v>113</v>
      </c>
      <c r="D575" s="25" t="s">
        <v>114</v>
      </c>
      <c r="E575" s="26" t="s">
        <v>987</v>
      </c>
      <c r="F575" s="27">
        <v>0.1</v>
      </c>
      <c r="G575" s="21"/>
      <c r="H575" s="100">
        <f t="shared" si="56"/>
        <v>0.22</v>
      </c>
      <c r="I575" s="28">
        <f t="shared" si="57"/>
        <v>0</v>
      </c>
      <c r="J575" s="30">
        <f t="shared" si="58"/>
        <v>0</v>
      </c>
    </row>
    <row r="576" spans="1:10" s="31" customFormat="1" ht="30">
      <c r="A576" s="40" t="s">
        <v>243</v>
      </c>
      <c r="B576" s="23" t="s">
        <v>38</v>
      </c>
      <c r="C576" s="23" t="s">
        <v>1444</v>
      </c>
      <c r="D576" s="25" t="s">
        <v>220</v>
      </c>
      <c r="E576" s="26" t="s">
        <v>1441</v>
      </c>
      <c r="F576" s="27">
        <v>0.09</v>
      </c>
      <c r="G576" s="21"/>
      <c r="H576" s="100">
        <f t="shared" si="56"/>
        <v>0.22</v>
      </c>
      <c r="I576" s="28">
        <f t="shared" si="57"/>
        <v>0</v>
      </c>
      <c r="J576" s="30">
        <f t="shared" si="58"/>
        <v>0</v>
      </c>
    </row>
    <row r="577" spans="1:10" s="31" customFormat="1" ht="30">
      <c r="A577" s="40" t="s">
        <v>270</v>
      </c>
      <c r="B577" s="23" t="s">
        <v>8</v>
      </c>
      <c r="C577" s="23" t="s">
        <v>257</v>
      </c>
      <c r="D577" s="25" t="s">
        <v>33</v>
      </c>
      <c r="E577" s="26" t="s">
        <v>1441</v>
      </c>
      <c r="F577" s="27">
        <v>0.09</v>
      </c>
      <c r="G577" s="21"/>
      <c r="H577" s="100">
        <f t="shared" si="56"/>
        <v>0.22</v>
      </c>
      <c r="I577" s="28">
        <f t="shared" si="57"/>
        <v>0</v>
      </c>
      <c r="J577" s="30">
        <f t="shared" si="58"/>
        <v>0</v>
      </c>
    </row>
    <row r="578" spans="1:10" s="31" customFormat="1" ht="30">
      <c r="A578" s="40" t="s">
        <v>288</v>
      </c>
      <c r="B578" s="23" t="s">
        <v>10</v>
      </c>
      <c r="C578" s="23" t="s">
        <v>35</v>
      </c>
      <c r="D578" s="25" t="s">
        <v>36</v>
      </c>
      <c r="E578" s="26" t="s">
        <v>37</v>
      </c>
      <c r="F578" s="27">
        <v>0.16</v>
      </c>
      <c r="G578" s="21"/>
      <c r="H578" s="100">
        <f t="shared" si="56"/>
        <v>0.22</v>
      </c>
      <c r="I578" s="28">
        <f t="shared" si="57"/>
        <v>0</v>
      </c>
      <c r="J578" s="30">
        <f t="shared" si="58"/>
        <v>0</v>
      </c>
    </row>
    <row r="579" spans="1:10" s="31" customFormat="1" ht="30">
      <c r="A579" s="40" t="s">
        <v>307</v>
      </c>
      <c r="B579" s="23" t="s">
        <v>38</v>
      </c>
      <c r="C579" s="23" t="s">
        <v>43</v>
      </c>
      <c r="D579" s="25" t="s">
        <v>44</v>
      </c>
      <c r="E579" s="26" t="s">
        <v>1442</v>
      </c>
      <c r="F579" s="27">
        <v>1.71</v>
      </c>
      <c r="G579" s="21"/>
      <c r="H579" s="100">
        <f t="shared" si="56"/>
        <v>0.22</v>
      </c>
      <c r="I579" s="28">
        <f t="shared" si="57"/>
        <v>0</v>
      </c>
      <c r="J579" s="30">
        <f t="shared" si="58"/>
        <v>0</v>
      </c>
    </row>
    <row r="580" spans="1:10" s="31" customFormat="1" ht="30">
      <c r="A580" s="40" t="s">
        <v>932</v>
      </c>
      <c r="B580" s="23" t="s">
        <v>10</v>
      </c>
      <c r="C580" s="23" t="s">
        <v>919</v>
      </c>
      <c r="D580" s="25" t="s">
        <v>920</v>
      </c>
      <c r="E580" s="26" t="s">
        <v>672</v>
      </c>
      <c r="F580" s="27">
        <v>1</v>
      </c>
      <c r="G580" s="21"/>
      <c r="H580" s="100">
        <f t="shared" si="56"/>
        <v>0.22</v>
      </c>
      <c r="I580" s="28">
        <f t="shared" si="57"/>
        <v>0</v>
      </c>
      <c r="J580" s="30">
        <f t="shared" si="58"/>
        <v>0</v>
      </c>
    </row>
    <row r="581" spans="1:10" s="31" customFormat="1" ht="30">
      <c r="A581" s="40" t="s">
        <v>963</v>
      </c>
      <c r="B581" s="23" t="s">
        <v>10</v>
      </c>
      <c r="C581" s="23" t="s">
        <v>950</v>
      </c>
      <c r="D581" s="25" t="s">
        <v>951</v>
      </c>
      <c r="E581" s="26" t="s">
        <v>672</v>
      </c>
      <c r="F581" s="27">
        <v>1</v>
      </c>
      <c r="G581" s="21"/>
      <c r="H581" s="100">
        <f t="shared" si="56"/>
        <v>0.22</v>
      </c>
      <c r="I581" s="28">
        <f t="shared" si="57"/>
        <v>0</v>
      </c>
      <c r="J581" s="30">
        <f t="shared" si="58"/>
        <v>0</v>
      </c>
    </row>
    <row r="582" spans="1:10" ht="15">
      <c r="A582" s="39" t="s">
        <v>1511</v>
      </c>
      <c r="B582" s="4"/>
      <c r="C582" s="5"/>
      <c r="D582" s="6" t="s">
        <v>246</v>
      </c>
      <c r="E582" s="17"/>
      <c r="F582" s="19"/>
      <c r="G582" s="7"/>
      <c r="H582" s="101"/>
      <c r="I582" s="19"/>
      <c r="J582" s="20">
        <f>SUM(J583:J608)</f>
        <v>0</v>
      </c>
    </row>
    <row r="583" spans="1:10" s="31" customFormat="1" ht="30">
      <c r="A583" s="40" t="s">
        <v>245</v>
      </c>
      <c r="B583" s="23" t="s">
        <v>38</v>
      </c>
      <c r="C583" s="23" t="s">
        <v>1444</v>
      </c>
      <c r="D583" s="25" t="s">
        <v>220</v>
      </c>
      <c r="E583" s="26" t="s">
        <v>1441</v>
      </c>
      <c r="F583" s="27">
        <v>0.2</v>
      </c>
      <c r="G583" s="21"/>
      <c r="H583" s="100">
        <f aca="true" t="shared" si="59" ref="H583:H608">$I$9</f>
        <v>0.22</v>
      </c>
      <c r="I583" s="28">
        <f aca="true" t="shared" si="60" ref="I583:I608">ROUND(((1+H583)*G583),2)</f>
        <v>0</v>
      </c>
      <c r="J583" s="30">
        <f aca="true" t="shared" si="61" ref="J583:J608">ROUND(I583*F583,2)</f>
        <v>0</v>
      </c>
    </row>
    <row r="584" spans="1:10" s="31" customFormat="1" ht="30">
      <c r="A584" s="40" t="s">
        <v>271</v>
      </c>
      <c r="B584" s="23" t="s">
        <v>8</v>
      </c>
      <c r="C584" s="23" t="s">
        <v>257</v>
      </c>
      <c r="D584" s="25" t="s">
        <v>33</v>
      </c>
      <c r="E584" s="26" t="s">
        <v>1441</v>
      </c>
      <c r="F584" s="27">
        <v>0.2</v>
      </c>
      <c r="G584" s="21"/>
      <c r="H584" s="100">
        <f t="shared" si="59"/>
        <v>0.22</v>
      </c>
      <c r="I584" s="28">
        <f t="shared" si="60"/>
        <v>0</v>
      </c>
      <c r="J584" s="30">
        <f t="shared" si="61"/>
        <v>0</v>
      </c>
    </row>
    <row r="585" spans="1:10" s="31" customFormat="1" ht="15">
      <c r="A585" s="40" t="s">
        <v>289</v>
      </c>
      <c r="B585" s="23" t="s">
        <v>10</v>
      </c>
      <c r="C585" s="23" t="s">
        <v>35</v>
      </c>
      <c r="D585" s="25" t="s">
        <v>36</v>
      </c>
      <c r="E585" s="26" t="s">
        <v>37</v>
      </c>
      <c r="F585" s="27">
        <v>0.36</v>
      </c>
      <c r="G585" s="21"/>
      <c r="H585" s="100">
        <f t="shared" si="59"/>
        <v>0.22</v>
      </c>
      <c r="I585" s="28">
        <f t="shared" si="60"/>
        <v>0</v>
      </c>
      <c r="J585" s="30">
        <f t="shared" si="61"/>
        <v>0</v>
      </c>
    </row>
    <row r="586" spans="1:10" s="31" customFormat="1" ht="30">
      <c r="A586" s="40" t="s">
        <v>308</v>
      </c>
      <c r="B586" s="23" t="s">
        <v>38</v>
      </c>
      <c r="C586" s="23" t="s">
        <v>43</v>
      </c>
      <c r="D586" s="25" t="s">
        <v>44</v>
      </c>
      <c r="E586" s="26" t="s">
        <v>1442</v>
      </c>
      <c r="F586" s="27">
        <v>3.8</v>
      </c>
      <c r="G586" s="21"/>
      <c r="H586" s="100">
        <f t="shared" si="59"/>
        <v>0.22</v>
      </c>
      <c r="I586" s="28">
        <f t="shared" si="60"/>
        <v>0</v>
      </c>
      <c r="J586" s="30">
        <f t="shared" si="61"/>
        <v>0</v>
      </c>
    </row>
    <row r="587" spans="1:10" s="31" customFormat="1" ht="75">
      <c r="A587" s="40" t="s">
        <v>734</v>
      </c>
      <c r="B587" s="23" t="s">
        <v>38</v>
      </c>
      <c r="C587" s="23" t="s">
        <v>721</v>
      </c>
      <c r="D587" s="25" t="s">
        <v>722</v>
      </c>
      <c r="E587" s="26" t="s">
        <v>1443</v>
      </c>
      <c r="F587" s="27">
        <v>10</v>
      </c>
      <c r="G587" s="21"/>
      <c r="H587" s="100">
        <f t="shared" si="59"/>
        <v>0.22</v>
      </c>
      <c r="I587" s="28">
        <f t="shared" si="60"/>
        <v>0</v>
      </c>
      <c r="J587" s="30">
        <f t="shared" si="61"/>
        <v>0</v>
      </c>
    </row>
    <row r="588" spans="1:10" s="31" customFormat="1" ht="30">
      <c r="A588" s="40" t="s">
        <v>1375</v>
      </c>
      <c r="B588" s="23" t="s">
        <v>10</v>
      </c>
      <c r="C588" s="23" t="s">
        <v>1003</v>
      </c>
      <c r="D588" s="25" t="s">
        <v>1004</v>
      </c>
      <c r="E588" s="26" t="s">
        <v>987</v>
      </c>
      <c r="F588" s="27">
        <v>1.2</v>
      </c>
      <c r="G588" s="21"/>
      <c r="H588" s="100">
        <f t="shared" si="59"/>
        <v>0.22</v>
      </c>
      <c r="I588" s="28">
        <f t="shared" si="60"/>
        <v>0</v>
      </c>
      <c r="J588" s="30">
        <f t="shared" si="61"/>
        <v>0</v>
      </c>
    </row>
    <row r="589" spans="1:10" s="31" customFormat="1" ht="15">
      <c r="A589" s="40" t="s">
        <v>1512</v>
      </c>
      <c r="B589" s="23" t="s">
        <v>10</v>
      </c>
      <c r="C589" s="23" t="s">
        <v>1466</v>
      </c>
      <c r="D589" s="25" t="s">
        <v>1467</v>
      </c>
      <c r="E589" s="26" t="s">
        <v>672</v>
      </c>
      <c r="F589" s="27">
        <v>2</v>
      </c>
      <c r="G589" s="21"/>
      <c r="H589" s="100">
        <f t="shared" si="59"/>
        <v>0.22</v>
      </c>
      <c r="I589" s="28">
        <f t="shared" si="60"/>
        <v>0</v>
      </c>
      <c r="J589" s="30">
        <f t="shared" si="61"/>
        <v>0</v>
      </c>
    </row>
    <row r="590" spans="1:10" s="31" customFormat="1" ht="15">
      <c r="A590" s="40" t="s">
        <v>858</v>
      </c>
      <c r="B590" s="23" t="s">
        <v>10</v>
      </c>
      <c r="C590" s="23" t="s">
        <v>854</v>
      </c>
      <c r="D590" s="25" t="s">
        <v>855</v>
      </c>
      <c r="E590" s="26" t="s">
        <v>672</v>
      </c>
      <c r="F590" s="27">
        <v>1</v>
      </c>
      <c r="G590" s="21"/>
      <c r="H590" s="100">
        <f t="shared" si="59"/>
        <v>0.22</v>
      </c>
      <c r="I590" s="28">
        <f t="shared" si="60"/>
        <v>0</v>
      </c>
      <c r="J590" s="30">
        <f t="shared" si="61"/>
        <v>0</v>
      </c>
    </row>
    <row r="591" spans="1:10" s="31" customFormat="1" ht="15">
      <c r="A591" s="40" t="s">
        <v>1385</v>
      </c>
      <c r="B591" s="23" t="s">
        <v>8</v>
      </c>
      <c r="C591" s="23" t="s">
        <v>1019</v>
      </c>
      <c r="D591" s="25" t="s">
        <v>1020</v>
      </c>
      <c r="E591" s="26" t="s">
        <v>672</v>
      </c>
      <c r="F591" s="27">
        <v>1</v>
      </c>
      <c r="G591" s="21"/>
      <c r="H591" s="100">
        <f t="shared" si="59"/>
        <v>0.22</v>
      </c>
      <c r="I591" s="28">
        <f t="shared" si="60"/>
        <v>0</v>
      </c>
      <c r="J591" s="30">
        <f t="shared" si="61"/>
        <v>0</v>
      </c>
    </row>
    <row r="592" spans="1:10" s="31" customFormat="1" ht="30">
      <c r="A592" s="40" t="s">
        <v>906</v>
      </c>
      <c r="B592" s="23" t="s">
        <v>8</v>
      </c>
      <c r="C592" s="23" t="s">
        <v>1300</v>
      </c>
      <c r="D592" s="25" t="s">
        <v>895</v>
      </c>
      <c r="E592" s="26" t="s">
        <v>987</v>
      </c>
      <c r="F592" s="27">
        <v>0.45</v>
      </c>
      <c r="G592" s="21"/>
      <c r="H592" s="100">
        <f t="shared" si="59"/>
        <v>0.22</v>
      </c>
      <c r="I592" s="28">
        <f t="shared" si="60"/>
        <v>0</v>
      </c>
      <c r="J592" s="30">
        <f t="shared" si="61"/>
        <v>0</v>
      </c>
    </row>
    <row r="593" spans="1:10" s="31" customFormat="1" ht="30">
      <c r="A593" s="40" t="s">
        <v>445</v>
      </c>
      <c r="B593" s="23" t="s">
        <v>10</v>
      </c>
      <c r="C593" s="23" t="s">
        <v>1021</v>
      </c>
      <c r="D593" s="25" t="s">
        <v>1022</v>
      </c>
      <c r="E593" s="26" t="s">
        <v>201</v>
      </c>
      <c r="F593" s="27">
        <v>1</v>
      </c>
      <c r="G593" s="21"/>
      <c r="H593" s="100">
        <f t="shared" si="59"/>
        <v>0.22</v>
      </c>
      <c r="I593" s="28">
        <f t="shared" si="60"/>
        <v>0</v>
      </c>
      <c r="J593" s="30">
        <f t="shared" si="61"/>
        <v>0</v>
      </c>
    </row>
    <row r="594" spans="1:10" s="31" customFormat="1" ht="30">
      <c r="A594" s="40" t="s">
        <v>473</v>
      </c>
      <c r="B594" s="23" t="s">
        <v>8</v>
      </c>
      <c r="C594" s="23" t="s">
        <v>433</v>
      </c>
      <c r="D594" s="25" t="s">
        <v>434</v>
      </c>
      <c r="E594" s="26" t="s">
        <v>672</v>
      </c>
      <c r="F594" s="27">
        <v>1</v>
      </c>
      <c r="G594" s="21"/>
      <c r="H594" s="100">
        <f t="shared" si="59"/>
        <v>0.22</v>
      </c>
      <c r="I594" s="28">
        <f t="shared" si="60"/>
        <v>0</v>
      </c>
      <c r="J594" s="30">
        <f t="shared" si="61"/>
        <v>0</v>
      </c>
    </row>
    <row r="595" spans="1:10" s="31" customFormat="1" ht="30">
      <c r="A595" s="40" t="s">
        <v>500</v>
      </c>
      <c r="B595" s="23" t="s">
        <v>8</v>
      </c>
      <c r="C595" s="23" t="s">
        <v>457</v>
      </c>
      <c r="D595" s="25" t="s">
        <v>458</v>
      </c>
      <c r="E595" s="26" t="s">
        <v>672</v>
      </c>
      <c r="F595" s="27">
        <v>5</v>
      </c>
      <c r="G595" s="21"/>
      <c r="H595" s="100">
        <f t="shared" si="59"/>
        <v>0.22</v>
      </c>
      <c r="I595" s="28">
        <f t="shared" si="60"/>
        <v>0</v>
      </c>
      <c r="J595" s="30">
        <f t="shared" si="61"/>
        <v>0</v>
      </c>
    </row>
    <row r="596" spans="1:10" s="31" customFormat="1" ht="30">
      <c r="A596" s="40" t="s">
        <v>1513</v>
      </c>
      <c r="B596" s="23" t="s">
        <v>8</v>
      </c>
      <c r="C596" s="23" t="s">
        <v>484</v>
      </c>
      <c r="D596" s="25" t="s">
        <v>485</v>
      </c>
      <c r="E596" s="26" t="s">
        <v>672</v>
      </c>
      <c r="F596" s="27">
        <v>2</v>
      </c>
      <c r="G596" s="21"/>
      <c r="H596" s="100">
        <f t="shared" si="59"/>
        <v>0.22</v>
      </c>
      <c r="I596" s="28">
        <f t="shared" si="60"/>
        <v>0</v>
      </c>
      <c r="J596" s="30">
        <f t="shared" si="61"/>
        <v>0</v>
      </c>
    </row>
    <row r="597" spans="1:10" s="31" customFormat="1" ht="30">
      <c r="A597" s="40" t="s">
        <v>526</v>
      </c>
      <c r="B597" s="23" t="s">
        <v>10</v>
      </c>
      <c r="C597" s="23" t="s">
        <v>206</v>
      </c>
      <c r="D597" s="25" t="s">
        <v>207</v>
      </c>
      <c r="E597" s="26" t="s">
        <v>1443</v>
      </c>
      <c r="F597" s="27">
        <v>30</v>
      </c>
      <c r="G597" s="21"/>
      <c r="H597" s="100">
        <f t="shared" si="59"/>
        <v>0.22</v>
      </c>
      <c r="I597" s="28">
        <f t="shared" si="60"/>
        <v>0</v>
      </c>
      <c r="J597" s="30">
        <f t="shared" si="61"/>
        <v>0</v>
      </c>
    </row>
    <row r="598" spans="1:10" s="31" customFormat="1" ht="45">
      <c r="A598" s="40" t="s">
        <v>554</v>
      </c>
      <c r="B598" s="23" t="s">
        <v>38</v>
      </c>
      <c r="C598" s="23" t="s">
        <v>538</v>
      </c>
      <c r="D598" s="25" t="s">
        <v>539</v>
      </c>
      <c r="E598" s="26" t="s">
        <v>1443</v>
      </c>
      <c r="F598" s="27">
        <v>90</v>
      </c>
      <c r="G598" s="21"/>
      <c r="H598" s="100">
        <f t="shared" si="59"/>
        <v>0.22</v>
      </c>
      <c r="I598" s="28">
        <f t="shared" si="60"/>
        <v>0</v>
      </c>
      <c r="J598" s="30">
        <f t="shared" si="61"/>
        <v>0</v>
      </c>
    </row>
    <row r="599" spans="1:10" s="31" customFormat="1" ht="45">
      <c r="A599" s="40" t="s">
        <v>580</v>
      </c>
      <c r="B599" s="23" t="s">
        <v>38</v>
      </c>
      <c r="C599" s="23" t="s">
        <v>564</v>
      </c>
      <c r="D599" s="25" t="s">
        <v>565</v>
      </c>
      <c r="E599" s="26" t="s">
        <v>672</v>
      </c>
      <c r="F599" s="27">
        <v>2</v>
      </c>
      <c r="G599" s="21"/>
      <c r="H599" s="100">
        <f t="shared" si="59"/>
        <v>0.22</v>
      </c>
      <c r="I599" s="28">
        <f t="shared" si="60"/>
        <v>0</v>
      </c>
      <c r="J599" s="30">
        <f t="shared" si="61"/>
        <v>0</v>
      </c>
    </row>
    <row r="600" spans="1:10" s="31" customFormat="1" ht="30">
      <c r="A600" s="40" t="s">
        <v>604</v>
      </c>
      <c r="B600" s="23" t="s">
        <v>38</v>
      </c>
      <c r="C600" s="23" t="s">
        <v>591</v>
      </c>
      <c r="D600" s="25" t="s">
        <v>592</v>
      </c>
      <c r="E600" s="26" t="s">
        <v>672</v>
      </c>
      <c r="F600" s="27">
        <v>1</v>
      </c>
      <c r="G600" s="21"/>
      <c r="H600" s="100">
        <f t="shared" si="59"/>
        <v>0.22</v>
      </c>
      <c r="I600" s="28">
        <f t="shared" si="60"/>
        <v>0</v>
      </c>
      <c r="J600" s="30">
        <f t="shared" si="61"/>
        <v>0</v>
      </c>
    </row>
    <row r="601" spans="1:10" s="31" customFormat="1" ht="30">
      <c r="A601" s="40" t="s">
        <v>623</v>
      </c>
      <c r="B601" s="23" t="s">
        <v>38</v>
      </c>
      <c r="C601" s="23" t="s">
        <v>610</v>
      </c>
      <c r="D601" s="25" t="s">
        <v>611</v>
      </c>
      <c r="E601" s="26" t="s">
        <v>672</v>
      </c>
      <c r="F601" s="27">
        <v>1</v>
      </c>
      <c r="G601" s="21"/>
      <c r="H601" s="100">
        <f t="shared" si="59"/>
        <v>0.22</v>
      </c>
      <c r="I601" s="28">
        <f t="shared" si="60"/>
        <v>0</v>
      </c>
      <c r="J601" s="30">
        <f t="shared" si="61"/>
        <v>0</v>
      </c>
    </row>
    <row r="602" spans="1:10" s="31" customFormat="1" ht="60">
      <c r="A602" s="40" t="s">
        <v>394</v>
      </c>
      <c r="B602" s="23" t="s">
        <v>149</v>
      </c>
      <c r="C602" s="23" t="s">
        <v>1258</v>
      </c>
      <c r="D602" s="25" t="s">
        <v>378</v>
      </c>
      <c r="E602" s="26" t="s">
        <v>672</v>
      </c>
      <c r="F602" s="27">
        <v>1</v>
      </c>
      <c r="G602" s="21"/>
      <c r="H602" s="100">
        <f t="shared" si="59"/>
        <v>0.22</v>
      </c>
      <c r="I602" s="28">
        <f t="shared" si="60"/>
        <v>0</v>
      </c>
      <c r="J602" s="30">
        <f t="shared" si="61"/>
        <v>0</v>
      </c>
    </row>
    <row r="603" spans="1:10" s="31" customFormat="1" ht="30">
      <c r="A603" s="40" t="s">
        <v>644</v>
      </c>
      <c r="B603" s="23" t="s">
        <v>38</v>
      </c>
      <c r="C603" s="23" t="s">
        <v>1261</v>
      </c>
      <c r="D603" s="25" t="s">
        <v>629</v>
      </c>
      <c r="E603" s="26" t="s">
        <v>987</v>
      </c>
      <c r="F603" s="27">
        <v>3.36</v>
      </c>
      <c r="G603" s="21"/>
      <c r="H603" s="100">
        <f t="shared" si="59"/>
        <v>0.22</v>
      </c>
      <c r="I603" s="28">
        <f t="shared" si="60"/>
        <v>0</v>
      </c>
      <c r="J603" s="30">
        <f t="shared" si="61"/>
        <v>0</v>
      </c>
    </row>
    <row r="604" spans="1:10" s="31" customFormat="1" ht="30">
      <c r="A604" s="40" t="s">
        <v>662</v>
      </c>
      <c r="B604" s="23" t="s">
        <v>8</v>
      </c>
      <c r="C604" s="23" t="s">
        <v>694</v>
      </c>
      <c r="D604" s="25" t="s">
        <v>695</v>
      </c>
      <c r="E604" s="26" t="s">
        <v>672</v>
      </c>
      <c r="F604" s="27">
        <v>1</v>
      </c>
      <c r="G604" s="21"/>
      <c r="H604" s="100">
        <f t="shared" si="59"/>
        <v>0.22</v>
      </c>
      <c r="I604" s="28">
        <f t="shared" si="60"/>
        <v>0</v>
      </c>
      <c r="J604" s="30">
        <f t="shared" si="61"/>
        <v>0</v>
      </c>
    </row>
    <row r="605" spans="1:10" s="31" customFormat="1" ht="30">
      <c r="A605" s="40" t="s">
        <v>674</v>
      </c>
      <c r="B605" s="23" t="s">
        <v>38</v>
      </c>
      <c r="C605" s="23" t="s">
        <v>1459</v>
      </c>
      <c r="D605" s="25" t="s">
        <v>671</v>
      </c>
      <c r="E605" s="26" t="s">
        <v>672</v>
      </c>
      <c r="F605" s="27">
        <v>1</v>
      </c>
      <c r="G605" s="21"/>
      <c r="H605" s="100">
        <f t="shared" si="59"/>
        <v>0.22</v>
      </c>
      <c r="I605" s="28">
        <f t="shared" si="60"/>
        <v>0</v>
      </c>
      <c r="J605" s="30">
        <f t="shared" si="61"/>
        <v>0</v>
      </c>
    </row>
    <row r="606" spans="1:10" s="31" customFormat="1" ht="30">
      <c r="A606" s="40" t="s">
        <v>427</v>
      </c>
      <c r="B606" s="23" t="s">
        <v>8</v>
      </c>
      <c r="C606" s="23" t="s">
        <v>195</v>
      </c>
      <c r="D606" s="25" t="s">
        <v>196</v>
      </c>
      <c r="E606" s="26" t="s">
        <v>987</v>
      </c>
      <c r="F606" s="27">
        <v>3</v>
      </c>
      <c r="G606" s="21"/>
      <c r="H606" s="100">
        <f t="shared" si="59"/>
        <v>0.22</v>
      </c>
      <c r="I606" s="28">
        <f t="shared" si="60"/>
        <v>0</v>
      </c>
      <c r="J606" s="30">
        <f t="shared" si="61"/>
        <v>0</v>
      </c>
    </row>
    <row r="607" spans="1:10" s="31" customFormat="1" ht="30">
      <c r="A607" s="40" t="s">
        <v>933</v>
      </c>
      <c r="B607" s="23" t="s">
        <v>10</v>
      </c>
      <c r="C607" s="23" t="s">
        <v>919</v>
      </c>
      <c r="D607" s="25" t="s">
        <v>920</v>
      </c>
      <c r="E607" s="26" t="s">
        <v>672</v>
      </c>
      <c r="F607" s="27">
        <v>1</v>
      </c>
      <c r="G607" s="21"/>
      <c r="H607" s="100">
        <f t="shared" si="59"/>
        <v>0.22</v>
      </c>
      <c r="I607" s="28">
        <f t="shared" si="60"/>
        <v>0</v>
      </c>
      <c r="J607" s="30">
        <f t="shared" si="61"/>
        <v>0</v>
      </c>
    </row>
    <row r="608" spans="1:10" s="31" customFormat="1" ht="30">
      <c r="A608" s="40" t="s">
        <v>964</v>
      </c>
      <c r="B608" s="23" t="s">
        <v>10</v>
      </c>
      <c r="C608" s="23" t="s">
        <v>950</v>
      </c>
      <c r="D608" s="25" t="s">
        <v>951</v>
      </c>
      <c r="E608" s="26" t="s">
        <v>672</v>
      </c>
      <c r="F608" s="27">
        <v>1</v>
      </c>
      <c r="G608" s="21"/>
      <c r="H608" s="100">
        <f t="shared" si="59"/>
        <v>0.22</v>
      </c>
      <c r="I608" s="28">
        <f t="shared" si="60"/>
        <v>0</v>
      </c>
      <c r="J608" s="30">
        <f t="shared" si="61"/>
        <v>0</v>
      </c>
    </row>
    <row r="609" spans="1:10" ht="15">
      <c r="A609" s="39" t="s">
        <v>1514</v>
      </c>
      <c r="B609" s="4"/>
      <c r="C609" s="5"/>
      <c r="D609" s="6" t="s">
        <v>248</v>
      </c>
      <c r="E609" s="17"/>
      <c r="F609" s="19"/>
      <c r="G609" s="7"/>
      <c r="H609" s="101"/>
      <c r="I609" s="19"/>
      <c r="J609" s="20">
        <f>SUM(J610:J653)</f>
        <v>0</v>
      </c>
    </row>
    <row r="610" spans="1:10" s="31" customFormat="1" ht="30">
      <c r="A610" s="40" t="s">
        <v>247</v>
      </c>
      <c r="B610" s="23" t="s">
        <v>38</v>
      </c>
      <c r="C610" s="23" t="s">
        <v>1444</v>
      </c>
      <c r="D610" s="25" t="s">
        <v>220</v>
      </c>
      <c r="E610" s="26" t="s">
        <v>1441</v>
      </c>
      <c r="F610" s="27">
        <v>1.31</v>
      </c>
      <c r="G610" s="21"/>
      <c r="H610" s="100">
        <f aca="true" t="shared" si="62" ref="H610:H653">$I$9</f>
        <v>0.22</v>
      </c>
      <c r="I610" s="28">
        <f aca="true" t="shared" si="63" ref="I610:I653">ROUND(((1+H610)*G610),2)</f>
        <v>0</v>
      </c>
      <c r="J610" s="30">
        <f aca="true" t="shared" si="64" ref="J610:J653">ROUND(I610*F610,2)</f>
        <v>0</v>
      </c>
    </row>
    <row r="611" spans="1:10" s="31" customFormat="1" ht="30">
      <c r="A611" s="40" t="s">
        <v>272</v>
      </c>
      <c r="B611" s="23" t="s">
        <v>8</v>
      </c>
      <c r="C611" s="23" t="s">
        <v>257</v>
      </c>
      <c r="D611" s="25" t="s">
        <v>33</v>
      </c>
      <c r="E611" s="26" t="s">
        <v>1441</v>
      </c>
      <c r="F611" s="27">
        <v>1.31</v>
      </c>
      <c r="G611" s="21"/>
      <c r="H611" s="100">
        <f t="shared" si="62"/>
        <v>0.22</v>
      </c>
      <c r="I611" s="28">
        <f t="shared" si="63"/>
        <v>0</v>
      </c>
      <c r="J611" s="30">
        <f t="shared" si="64"/>
        <v>0</v>
      </c>
    </row>
    <row r="612" spans="1:10" s="31" customFormat="1" ht="15">
      <c r="A612" s="40" t="s">
        <v>290</v>
      </c>
      <c r="B612" s="23" t="s">
        <v>10</v>
      </c>
      <c r="C612" s="23" t="s">
        <v>35</v>
      </c>
      <c r="D612" s="25" t="s">
        <v>36</v>
      </c>
      <c r="E612" s="26" t="s">
        <v>37</v>
      </c>
      <c r="F612" s="27">
        <v>2.36</v>
      </c>
      <c r="G612" s="21"/>
      <c r="H612" s="100">
        <f t="shared" si="62"/>
        <v>0.22</v>
      </c>
      <c r="I612" s="28">
        <f t="shared" si="63"/>
        <v>0</v>
      </c>
      <c r="J612" s="30">
        <f t="shared" si="64"/>
        <v>0</v>
      </c>
    </row>
    <row r="613" spans="1:10" s="31" customFormat="1" ht="30">
      <c r="A613" s="40" t="s">
        <v>309</v>
      </c>
      <c r="B613" s="23" t="s">
        <v>38</v>
      </c>
      <c r="C613" s="23" t="s">
        <v>43</v>
      </c>
      <c r="D613" s="25" t="s">
        <v>44</v>
      </c>
      <c r="E613" s="26" t="s">
        <v>1442</v>
      </c>
      <c r="F613" s="27">
        <v>24.89</v>
      </c>
      <c r="G613" s="21"/>
      <c r="H613" s="100">
        <f t="shared" si="62"/>
        <v>0.22</v>
      </c>
      <c r="I613" s="28">
        <f t="shared" si="63"/>
        <v>0</v>
      </c>
      <c r="J613" s="30">
        <f t="shared" si="64"/>
        <v>0</v>
      </c>
    </row>
    <row r="614" spans="1:10" s="31" customFormat="1" ht="45">
      <c r="A614" s="40" t="s">
        <v>684</v>
      </c>
      <c r="B614" s="23" t="s">
        <v>8</v>
      </c>
      <c r="C614" s="23" t="s">
        <v>675</v>
      </c>
      <c r="D614" s="25" t="s">
        <v>676</v>
      </c>
      <c r="E614" s="26" t="s">
        <v>987</v>
      </c>
      <c r="F614" s="27">
        <v>19.15</v>
      </c>
      <c r="G614" s="21"/>
      <c r="H614" s="100">
        <f t="shared" si="62"/>
        <v>0.22</v>
      </c>
      <c r="I614" s="28">
        <f t="shared" si="63"/>
        <v>0</v>
      </c>
      <c r="J614" s="30">
        <f t="shared" si="64"/>
        <v>0</v>
      </c>
    </row>
    <row r="615" spans="1:10" s="31" customFormat="1" ht="15">
      <c r="A615" s="40" t="s">
        <v>844</v>
      </c>
      <c r="B615" s="23" t="s">
        <v>8</v>
      </c>
      <c r="C615" s="23" t="s">
        <v>837</v>
      </c>
      <c r="D615" s="25" t="s">
        <v>838</v>
      </c>
      <c r="E615" s="26" t="s">
        <v>672</v>
      </c>
      <c r="F615" s="27">
        <v>2</v>
      </c>
      <c r="G615" s="21"/>
      <c r="H615" s="100">
        <f t="shared" si="62"/>
        <v>0.22</v>
      </c>
      <c r="I615" s="28">
        <f t="shared" si="63"/>
        <v>0</v>
      </c>
      <c r="J615" s="30">
        <f t="shared" si="64"/>
        <v>0</v>
      </c>
    </row>
    <row r="616" spans="1:10" s="31" customFormat="1" ht="15">
      <c r="A616" s="40" t="s">
        <v>1515</v>
      </c>
      <c r="B616" s="23" t="s">
        <v>10</v>
      </c>
      <c r="C616" s="23" t="s">
        <v>1466</v>
      </c>
      <c r="D616" s="25" t="s">
        <v>1467</v>
      </c>
      <c r="E616" s="26" t="s">
        <v>672</v>
      </c>
      <c r="F616" s="27">
        <v>6</v>
      </c>
      <c r="G616" s="21"/>
      <c r="H616" s="100">
        <f t="shared" si="62"/>
        <v>0.22</v>
      </c>
      <c r="I616" s="28">
        <f t="shared" si="63"/>
        <v>0</v>
      </c>
      <c r="J616" s="30">
        <f t="shared" si="64"/>
        <v>0</v>
      </c>
    </row>
    <row r="617" spans="1:10" s="31" customFormat="1" ht="15">
      <c r="A617" s="40" t="s">
        <v>691</v>
      </c>
      <c r="B617" s="23" t="s">
        <v>8</v>
      </c>
      <c r="C617" s="23" t="s">
        <v>685</v>
      </c>
      <c r="D617" s="25" t="s">
        <v>686</v>
      </c>
      <c r="E617" s="26" t="s">
        <v>672</v>
      </c>
      <c r="F617" s="27">
        <v>3</v>
      </c>
      <c r="G617" s="21"/>
      <c r="H617" s="100">
        <f t="shared" si="62"/>
        <v>0.22</v>
      </c>
      <c r="I617" s="28">
        <f t="shared" si="63"/>
        <v>0</v>
      </c>
      <c r="J617" s="30">
        <f t="shared" si="64"/>
        <v>0</v>
      </c>
    </row>
    <row r="618" spans="1:10" s="31" customFormat="1" ht="15">
      <c r="A618" s="40" t="s">
        <v>988</v>
      </c>
      <c r="B618" s="23" t="s">
        <v>10</v>
      </c>
      <c r="C618" s="23" t="s">
        <v>984</v>
      </c>
      <c r="D618" s="25" t="s">
        <v>985</v>
      </c>
      <c r="E618" s="26" t="s">
        <v>987</v>
      </c>
      <c r="F618" s="27">
        <v>1.82</v>
      </c>
      <c r="G618" s="21"/>
      <c r="H618" s="100">
        <f t="shared" si="62"/>
        <v>0.22</v>
      </c>
      <c r="I618" s="28">
        <f t="shared" si="63"/>
        <v>0</v>
      </c>
      <c r="J618" s="30">
        <f t="shared" si="64"/>
        <v>0</v>
      </c>
    </row>
    <row r="619" spans="1:10" s="31" customFormat="1" ht="30">
      <c r="A619" s="40" t="s">
        <v>366</v>
      </c>
      <c r="B619" s="23" t="s">
        <v>8</v>
      </c>
      <c r="C619" s="23" t="s">
        <v>52</v>
      </c>
      <c r="D619" s="25" t="s">
        <v>53</v>
      </c>
      <c r="E619" s="26" t="s">
        <v>987</v>
      </c>
      <c r="F619" s="27">
        <v>20</v>
      </c>
      <c r="G619" s="21"/>
      <c r="H619" s="100">
        <f t="shared" si="62"/>
        <v>0.22</v>
      </c>
      <c r="I619" s="28">
        <f t="shared" si="63"/>
        <v>0</v>
      </c>
      <c r="J619" s="30">
        <f t="shared" si="64"/>
        <v>0</v>
      </c>
    </row>
    <row r="620" spans="1:10" s="31" customFormat="1" ht="75">
      <c r="A620" s="40" t="s">
        <v>735</v>
      </c>
      <c r="B620" s="23" t="s">
        <v>38</v>
      </c>
      <c r="C620" s="23" t="s">
        <v>721</v>
      </c>
      <c r="D620" s="25" t="s">
        <v>722</v>
      </c>
      <c r="E620" s="26" t="s">
        <v>1443</v>
      </c>
      <c r="F620" s="27">
        <v>20</v>
      </c>
      <c r="G620" s="21"/>
      <c r="H620" s="100">
        <f t="shared" si="62"/>
        <v>0.22</v>
      </c>
      <c r="I620" s="28">
        <f t="shared" si="63"/>
        <v>0</v>
      </c>
      <c r="J620" s="30">
        <f t="shared" si="64"/>
        <v>0</v>
      </c>
    </row>
    <row r="621" spans="1:10" s="31" customFormat="1" ht="75">
      <c r="A621" s="40" t="s">
        <v>766</v>
      </c>
      <c r="B621" s="23" t="s">
        <v>38</v>
      </c>
      <c r="C621" s="23" t="s">
        <v>754</v>
      </c>
      <c r="D621" s="25" t="s">
        <v>755</v>
      </c>
      <c r="E621" s="26" t="s">
        <v>1443</v>
      </c>
      <c r="F621" s="27">
        <v>10</v>
      </c>
      <c r="G621" s="21"/>
      <c r="H621" s="100">
        <f t="shared" si="62"/>
        <v>0.22</v>
      </c>
      <c r="I621" s="28">
        <f t="shared" si="63"/>
        <v>0</v>
      </c>
      <c r="J621" s="30">
        <f t="shared" si="64"/>
        <v>0</v>
      </c>
    </row>
    <row r="622" spans="1:10" s="31" customFormat="1" ht="75">
      <c r="A622" s="40" t="s">
        <v>753</v>
      </c>
      <c r="B622" s="23" t="s">
        <v>38</v>
      </c>
      <c r="C622" s="23" t="s">
        <v>742</v>
      </c>
      <c r="D622" s="25" t="s">
        <v>743</v>
      </c>
      <c r="E622" s="26" t="s">
        <v>1443</v>
      </c>
      <c r="F622" s="27">
        <v>10</v>
      </c>
      <c r="G622" s="21"/>
      <c r="H622" s="100">
        <f t="shared" si="62"/>
        <v>0.22</v>
      </c>
      <c r="I622" s="28">
        <f t="shared" si="63"/>
        <v>0</v>
      </c>
      <c r="J622" s="30">
        <f t="shared" si="64"/>
        <v>0</v>
      </c>
    </row>
    <row r="623" spans="1:10" s="31" customFormat="1" ht="30">
      <c r="A623" s="40" t="s">
        <v>1025</v>
      </c>
      <c r="B623" s="23" t="s">
        <v>10</v>
      </c>
      <c r="C623" s="23" t="s">
        <v>1023</v>
      </c>
      <c r="D623" s="25" t="s">
        <v>1024</v>
      </c>
      <c r="E623" s="26" t="s">
        <v>672</v>
      </c>
      <c r="F623" s="27">
        <v>1</v>
      </c>
      <c r="G623" s="21"/>
      <c r="H623" s="100">
        <f t="shared" si="62"/>
        <v>0.22</v>
      </c>
      <c r="I623" s="28">
        <f t="shared" si="63"/>
        <v>0</v>
      </c>
      <c r="J623" s="30">
        <f t="shared" si="64"/>
        <v>0</v>
      </c>
    </row>
    <row r="624" spans="1:10" s="31" customFormat="1" ht="30">
      <c r="A624" s="40" t="s">
        <v>1392</v>
      </c>
      <c r="B624" s="23" t="s">
        <v>8</v>
      </c>
      <c r="C624" s="23" t="s">
        <v>1026</v>
      </c>
      <c r="D624" s="25" t="s">
        <v>1027</v>
      </c>
      <c r="E624" s="26" t="s">
        <v>672</v>
      </c>
      <c r="F624" s="27">
        <v>1</v>
      </c>
      <c r="G624" s="21"/>
      <c r="H624" s="100">
        <f t="shared" si="62"/>
        <v>0.22</v>
      </c>
      <c r="I624" s="28">
        <f t="shared" si="63"/>
        <v>0</v>
      </c>
      <c r="J624" s="30">
        <f t="shared" si="64"/>
        <v>0</v>
      </c>
    </row>
    <row r="625" spans="1:10" s="31" customFormat="1" ht="30">
      <c r="A625" s="40" t="s">
        <v>1028</v>
      </c>
      <c r="B625" s="23" t="s">
        <v>10</v>
      </c>
      <c r="C625" s="23" t="s">
        <v>1003</v>
      </c>
      <c r="D625" s="25" t="s">
        <v>1004</v>
      </c>
      <c r="E625" s="26" t="s">
        <v>987</v>
      </c>
      <c r="F625" s="27">
        <v>3.1</v>
      </c>
      <c r="G625" s="21"/>
      <c r="H625" s="100">
        <f t="shared" si="62"/>
        <v>0.22</v>
      </c>
      <c r="I625" s="28">
        <f t="shared" si="63"/>
        <v>0</v>
      </c>
      <c r="J625" s="30">
        <f t="shared" si="64"/>
        <v>0</v>
      </c>
    </row>
    <row r="626" spans="1:10" s="31" customFormat="1" ht="30">
      <c r="A626" s="40" t="s">
        <v>1031</v>
      </c>
      <c r="B626" s="23" t="s">
        <v>38</v>
      </c>
      <c r="C626" s="23" t="s">
        <v>1029</v>
      </c>
      <c r="D626" s="25" t="s">
        <v>1030</v>
      </c>
      <c r="E626" s="26" t="s">
        <v>672</v>
      </c>
      <c r="F626" s="27">
        <v>2</v>
      </c>
      <c r="G626" s="21"/>
      <c r="H626" s="100">
        <f t="shared" si="62"/>
        <v>0.22</v>
      </c>
      <c r="I626" s="28">
        <f t="shared" si="63"/>
        <v>0</v>
      </c>
      <c r="J626" s="30">
        <f t="shared" si="64"/>
        <v>0</v>
      </c>
    </row>
    <row r="627" spans="1:10" s="31" customFormat="1" ht="30">
      <c r="A627" s="40" t="s">
        <v>1516</v>
      </c>
      <c r="B627" s="23" t="s">
        <v>38</v>
      </c>
      <c r="C627" s="23" t="s">
        <v>1517</v>
      </c>
      <c r="D627" s="25" t="s">
        <v>1518</v>
      </c>
      <c r="E627" s="26" t="s">
        <v>672</v>
      </c>
      <c r="F627" s="27">
        <v>2</v>
      </c>
      <c r="G627" s="21"/>
      <c r="H627" s="100">
        <f t="shared" si="62"/>
        <v>0.22</v>
      </c>
      <c r="I627" s="28">
        <f t="shared" si="63"/>
        <v>0</v>
      </c>
      <c r="J627" s="30">
        <f t="shared" si="64"/>
        <v>0</v>
      </c>
    </row>
    <row r="628" spans="1:10" s="31" customFormat="1" ht="30">
      <c r="A628" s="40" t="s">
        <v>1383</v>
      </c>
      <c r="B628" s="23" t="s">
        <v>10</v>
      </c>
      <c r="C628" s="23" t="s">
        <v>1017</v>
      </c>
      <c r="D628" s="25" t="s">
        <v>1018</v>
      </c>
      <c r="E628" s="26" t="s">
        <v>672</v>
      </c>
      <c r="F628" s="27">
        <v>1</v>
      </c>
      <c r="G628" s="21"/>
      <c r="H628" s="100">
        <f t="shared" si="62"/>
        <v>0.22</v>
      </c>
      <c r="I628" s="28">
        <f t="shared" si="63"/>
        <v>0</v>
      </c>
      <c r="J628" s="30">
        <f t="shared" si="64"/>
        <v>0</v>
      </c>
    </row>
    <row r="629" spans="1:10" s="31" customFormat="1" ht="30">
      <c r="A629" s="40" t="s">
        <v>859</v>
      </c>
      <c r="B629" s="23" t="s">
        <v>10</v>
      </c>
      <c r="C629" s="23" t="s">
        <v>854</v>
      </c>
      <c r="D629" s="25" t="s">
        <v>855</v>
      </c>
      <c r="E629" s="26" t="s">
        <v>672</v>
      </c>
      <c r="F629" s="27">
        <v>3</v>
      </c>
      <c r="G629" s="21"/>
      <c r="H629" s="100">
        <f t="shared" si="62"/>
        <v>0.22</v>
      </c>
      <c r="I629" s="28">
        <f t="shared" si="63"/>
        <v>0</v>
      </c>
      <c r="J629" s="30">
        <f t="shared" si="64"/>
        <v>0</v>
      </c>
    </row>
    <row r="630" spans="1:10" s="31" customFormat="1" ht="30">
      <c r="A630" s="40" t="s">
        <v>878</v>
      </c>
      <c r="B630" s="23" t="s">
        <v>38</v>
      </c>
      <c r="C630" s="23" t="s">
        <v>865</v>
      </c>
      <c r="D630" s="25" t="s">
        <v>866</v>
      </c>
      <c r="E630" s="26" t="s">
        <v>672</v>
      </c>
      <c r="F630" s="27">
        <v>3</v>
      </c>
      <c r="G630" s="21"/>
      <c r="H630" s="100">
        <f t="shared" si="62"/>
        <v>0.22</v>
      </c>
      <c r="I630" s="28">
        <f t="shared" si="63"/>
        <v>0</v>
      </c>
      <c r="J630" s="30">
        <f t="shared" si="64"/>
        <v>0</v>
      </c>
    </row>
    <row r="631" spans="1:10" s="31" customFormat="1" ht="30">
      <c r="A631" s="40" t="s">
        <v>982</v>
      </c>
      <c r="B631" s="23" t="s">
        <v>8</v>
      </c>
      <c r="C631" s="23" t="s">
        <v>972</v>
      </c>
      <c r="D631" s="25" t="s">
        <v>973</v>
      </c>
      <c r="E631" s="26" t="s">
        <v>672</v>
      </c>
      <c r="F631" s="27">
        <v>3</v>
      </c>
      <c r="G631" s="21"/>
      <c r="H631" s="100">
        <f t="shared" si="62"/>
        <v>0.22</v>
      </c>
      <c r="I631" s="28">
        <f t="shared" si="63"/>
        <v>0</v>
      </c>
      <c r="J631" s="30">
        <f t="shared" si="64"/>
        <v>0</v>
      </c>
    </row>
    <row r="632" spans="1:10" s="31" customFormat="1" ht="30">
      <c r="A632" s="40" t="s">
        <v>1386</v>
      </c>
      <c r="B632" s="23" t="s">
        <v>8</v>
      </c>
      <c r="C632" s="23" t="s">
        <v>1019</v>
      </c>
      <c r="D632" s="25" t="s">
        <v>1020</v>
      </c>
      <c r="E632" s="26" t="s">
        <v>672</v>
      </c>
      <c r="F632" s="27">
        <v>6</v>
      </c>
      <c r="G632" s="21"/>
      <c r="H632" s="100">
        <f t="shared" si="62"/>
        <v>0.22</v>
      </c>
      <c r="I632" s="28">
        <f t="shared" si="63"/>
        <v>0</v>
      </c>
      <c r="J632" s="30">
        <f t="shared" si="64"/>
        <v>0</v>
      </c>
    </row>
    <row r="633" spans="1:10" s="31" customFormat="1" ht="30">
      <c r="A633" s="40" t="s">
        <v>395</v>
      </c>
      <c r="B633" s="23" t="s">
        <v>8</v>
      </c>
      <c r="C633" s="23" t="s">
        <v>1300</v>
      </c>
      <c r="D633" s="25" t="s">
        <v>895</v>
      </c>
      <c r="E633" s="26" t="s">
        <v>987</v>
      </c>
      <c r="F633" s="27">
        <v>0.27</v>
      </c>
      <c r="G633" s="21"/>
      <c r="H633" s="100">
        <f t="shared" si="62"/>
        <v>0.22</v>
      </c>
      <c r="I633" s="28">
        <f t="shared" si="63"/>
        <v>0</v>
      </c>
      <c r="J633" s="30">
        <f t="shared" si="64"/>
        <v>0</v>
      </c>
    </row>
    <row r="634" spans="1:10" s="31" customFormat="1" ht="60">
      <c r="A634" s="40" t="s">
        <v>1519</v>
      </c>
      <c r="B634" s="23" t="s">
        <v>38</v>
      </c>
      <c r="C634" s="23" t="s">
        <v>1455</v>
      </c>
      <c r="D634" s="25" t="s">
        <v>1456</v>
      </c>
      <c r="E634" s="26" t="s">
        <v>672</v>
      </c>
      <c r="F634" s="27">
        <v>1</v>
      </c>
      <c r="G634" s="21"/>
      <c r="H634" s="100">
        <f t="shared" si="62"/>
        <v>0.22</v>
      </c>
      <c r="I634" s="28">
        <f t="shared" si="63"/>
        <v>0</v>
      </c>
      <c r="J634" s="30">
        <f t="shared" si="64"/>
        <v>0</v>
      </c>
    </row>
    <row r="635" spans="1:10" s="31" customFormat="1" ht="60">
      <c r="A635" s="40" t="s">
        <v>1520</v>
      </c>
      <c r="B635" s="23" t="s">
        <v>38</v>
      </c>
      <c r="C635" s="23" t="s">
        <v>1490</v>
      </c>
      <c r="D635" s="25" t="s">
        <v>1491</v>
      </c>
      <c r="E635" s="26" t="s">
        <v>672</v>
      </c>
      <c r="F635" s="27">
        <v>1</v>
      </c>
      <c r="G635" s="21"/>
      <c r="H635" s="100">
        <f t="shared" si="62"/>
        <v>0.22</v>
      </c>
      <c r="I635" s="28">
        <f t="shared" si="63"/>
        <v>0</v>
      </c>
      <c r="J635" s="30">
        <f t="shared" si="64"/>
        <v>0</v>
      </c>
    </row>
    <row r="636" spans="1:10" s="31" customFormat="1" ht="30">
      <c r="A636" s="40" t="s">
        <v>645</v>
      </c>
      <c r="B636" s="23" t="s">
        <v>38</v>
      </c>
      <c r="C636" s="23" t="s">
        <v>1261</v>
      </c>
      <c r="D636" s="25" t="s">
        <v>629</v>
      </c>
      <c r="E636" s="26" t="s">
        <v>987</v>
      </c>
      <c r="F636" s="27">
        <v>5.88</v>
      </c>
      <c r="G636" s="21"/>
      <c r="H636" s="100">
        <f t="shared" si="62"/>
        <v>0.22</v>
      </c>
      <c r="I636" s="28">
        <f t="shared" si="63"/>
        <v>0</v>
      </c>
      <c r="J636" s="30">
        <f t="shared" si="64"/>
        <v>0</v>
      </c>
    </row>
    <row r="637" spans="1:10" s="31" customFormat="1" ht="30">
      <c r="A637" s="40" t="s">
        <v>320</v>
      </c>
      <c r="B637" s="23" t="s">
        <v>10</v>
      </c>
      <c r="C637" s="23" t="s">
        <v>63</v>
      </c>
      <c r="D637" s="25" t="s">
        <v>64</v>
      </c>
      <c r="E637" s="26" t="s">
        <v>987</v>
      </c>
      <c r="F637" s="27">
        <v>1.6</v>
      </c>
      <c r="G637" s="21"/>
      <c r="H637" s="100">
        <f t="shared" si="62"/>
        <v>0.22</v>
      </c>
      <c r="I637" s="28">
        <f t="shared" si="63"/>
        <v>0</v>
      </c>
      <c r="J637" s="30">
        <f t="shared" si="64"/>
        <v>0</v>
      </c>
    </row>
    <row r="638" spans="1:10" s="31" customFormat="1" ht="30">
      <c r="A638" s="40" t="s">
        <v>334</v>
      </c>
      <c r="B638" s="23" t="s">
        <v>8</v>
      </c>
      <c r="C638" s="23" t="s">
        <v>76</v>
      </c>
      <c r="D638" s="25" t="s">
        <v>77</v>
      </c>
      <c r="E638" s="26" t="s">
        <v>987</v>
      </c>
      <c r="F638" s="27">
        <v>3.2</v>
      </c>
      <c r="G638" s="21"/>
      <c r="H638" s="100">
        <f t="shared" si="62"/>
        <v>0.22</v>
      </c>
      <c r="I638" s="28">
        <f t="shared" si="63"/>
        <v>0</v>
      </c>
      <c r="J638" s="30">
        <f t="shared" si="64"/>
        <v>0</v>
      </c>
    </row>
    <row r="639" spans="1:10" s="31" customFormat="1" ht="30">
      <c r="A639" s="40" t="s">
        <v>346</v>
      </c>
      <c r="B639" s="23" t="s">
        <v>8</v>
      </c>
      <c r="C639" s="23" t="s">
        <v>79</v>
      </c>
      <c r="D639" s="25" t="s">
        <v>80</v>
      </c>
      <c r="E639" s="26" t="s">
        <v>987</v>
      </c>
      <c r="F639" s="27">
        <v>3.2</v>
      </c>
      <c r="G639" s="21"/>
      <c r="H639" s="100">
        <f t="shared" si="62"/>
        <v>0.22</v>
      </c>
      <c r="I639" s="28">
        <f t="shared" si="63"/>
        <v>0</v>
      </c>
      <c r="J639" s="30">
        <f t="shared" si="64"/>
        <v>0</v>
      </c>
    </row>
    <row r="640" spans="1:10" s="31" customFormat="1" ht="30">
      <c r="A640" s="40" t="s">
        <v>367</v>
      </c>
      <c r="B640" s="23" t="s">
        <v>8</v>
      </c>
      <c r="C640" s="23" t="s">
        <v>52</v>
      </c>
      <c r="D640" s="25" t="s">
        <v>53</v>
      </c>
      <c r="E640" s="26" t="s">
        <v>987</v>
      </c>
      <c r="F640" s="27">
        <v>3.2</v>
      </c>
      <c r="G640" s="21"/>
      <c r="H640" s="100">
        <f t="shared" si="62"/>
        <v>0.22</v>
      </c>
      <c r="I640" s="28">
        <f t="shared" si="63"/>
        <v>0</v>
      </c>
      <c r="J640" s="30">
        <f t="shared" si="64"/>
        <v>0</v>
      </c>
    </row>
    <row r="641" spans="1:10" s="31" customFormat="1" ht="30">
      <c r="A641" s="40" t="s">
        <v>918</v>
      </c>
      <c r="B641" s="23" t="s">
        <v>8</v>
      </c>
      <c r="C641" s="23" t="s">
        <v>910</v>
      </c>
      <c r="D641" s="25" t="s">
        <v>911</v>
      </c>
      <c r="E641" s="26" t="s">
        <v>987</v>
      </c>
      <c r="F641" s="27">
        <v>2.3</v>
      </c>
      <c r="G641" s="21"/>
      <c r="H641" s="100">
        <f t="shared" si="62"/>
        <v>0.22</v>
      </c>
      <c r="I641" s="28">
        <f t="shared" si="63"/>
        <v>0</v>
      </c>
      <c r="J641" s="30">
        <f t="shared" si="64"/>
        <v>0</v>
      </c>
    </row>
    <row r="642" spans="1:10" s="31" customFormat="1" ht="30">
      <c r="A642" s="40" t="s">
        <v>1396</v>
      </c>
      <c r="B642" s="23" t="s">
        <v>38</v>
      </c>
      <c r="C642" s="23" t="s">
        <v>1521</v>
      </c>
      <c r="D642" s="25" t="s">
        <v>1034</v>
      </c>
      <c r="E642" s="26" t="s">
        <v>987</v>
      </c>
      <c r="F642" s="27">
        <v>2.3</v>
      </c>
      <c r="G642" s="21"/>
      <c r="H642" s="100">
        <f t="shared" si="62"/>
        <v>0.22</v>
      </c>
      <c r="I642" s="28">
        <f t="shared" si="63"/>
        <v>0</v>
      </c>
      <c r="J642" s="30">
        <f t="shared" si="64"/>
        <v>0</v>
      </c>
    </row>
    <row r="643" spans="1:10" s="31" customFormat="1" ht="30">
      <c r="A643" s="40" t="s">
        <v>446</v>
      </c>
      <c r="B643" s="23" t="s">
        <v>8</v>
      </c>
      <c r="C643" s="23" t="s">
        <v>694</v>
      </c>
      <c r="D643" s="25" t="s">
        <v>695</v>
      </c>
      <c r="E643" s="26" t="s">
        <v>672</v>
      </c>
      <c r="F643" s="27">
        <v>2</v>
      </c>
      <c r="G643" s="21"/>
      <c r="H643" s="100">
        <f t="shared" si="62"/>
        <v>0.22</v>
      </c>
      <c r="I643" s="28">
        <f t="shared" si="63"/>
        <v>0</v>
      </c>
      <c r="J643" s="30">
        <f t="shared" si="64"/>
        <v>0</v>
      </c>
    </row>
    <row r="644" spans="1:10" s="31" customFormat="1" ht="30">
      <c r="A644" s="40" t="s">
        <v>474</v>
      </c>
      <c r="B644" s="23" t="s">
        <v>8</v>
      </c>
      <c r="C644" s="23" t="s">
        <v>433</v>
      </c>
      <c r="D644" s="25" t="s">
        <v>434</v>
      </c>
      <c r="E644" s="26" t="s">
        <v>672</v>
      </c>
      <c r="F644" s="27">
        <v>3</v>
      </c>
      <c r="G644" s="21"/>
      <c r="H644" s="100">
        <f t="shared" si="62"/>
        <v>0.22</v>
      </c>
      <c r="I644" s="28">
        <f t="shared" si="63"/>
        <v>0</v>
      </c>
      <c r="J644" s="30">
        <f t="shared" si="64"/>
        <v>0</v>
      </c>
    </row>
    <row r="645" spans="1:10" s="31" customFormat="1" ht="30">
      <c r="A645" s="40" t="s">
        <v>501</v>
      </c>
      <c r="B645" s="23" t="s">
        <v>8</v>
      </c>
      <c r="C645" s="23" t="s">
        <v>457</v>
      </c>
      <c r="D645" s="25" t="s">
        <v>458</v>
      </c>
      <c r="E645" s="26" t="s">
        <v>672</v>
      </c>
      <c r="F645" s="27">
        <v>10</v>
      </c>
      <c r="G645" s="21"/>
      <c r="H645" s="100">
        <f t="shared" si="62"/>
        <v>0.22</v>
      </c>
      <c r="I645" s="28">
        <f t="shared" si="63"/>
        <v>0</v>
      </c>
      <c r="J645" s="30">
        <f t="shared" si="64"/>
        <v>0</v>
      </c>
    </row>
    <row r="646" spans="1:10" s="31" customFormat="1" ht="30">
      <c r="A646" s="40" t="s">
        <v>1522</v>
      </c>
      <c r="B646" s="23" t="s">
        <v>8</v>
      </c>
      <c r="C646" s="23" t="s">
        <v>484</v>
      </c>
      <c r="D646" s="25" t="s">
        <v>485</v>
      </c>
      <c r="E646" s="26" t="s">
        <v>672</v>
      </c>
      <c r="F646" s="27">
        <v>15</v>
      </c>
      <c r="G646" s="21"/>
      <c r="H646" s="100">
        <f t="shared" si="62"/>
        <v>0.22</v>
      </c>
      <c r="I646" s="28">
        <f t="shared" si="63"/>
        <v>0</v>
      </c>
      <c r="J646" s="30">
        <f t="shared" si="64"/>
        <v>0</v>
      </c>
    </row>
    <row r="647" spans="1:10" s="31" customFormat="1" ht="30">
      <c r="A647" s="40" t="s">
        <v>527</v>
      </c>
      <c r="B647" s="23" t="s">
        <v>10</v>
      </c>
      <c r="C647" s="23" t="s">
        <v>206</v>
      </c>
      <c r="D647" s="25" t="s">
        <v>207</v>
      </c>
      <c r="E647" s="26" t="s">
        <v>1443</v>
      </c>
      <c r="F647" s="27">
        <v>50</v>
      </c>
      <c r="G647" s="21"/>
      <c r="H647" s="100">
        <f t="shared" si="62"/>
        <v>0.22</v>
      </c>
      <c r="I647" s="28">
        <f t="shared" si="63"/>
        <v>0</v>
      </c>
      <c r="J647" s="30">
        <f t="shared" si="64"/>
        <v>0</v>
      </c>
    </row>
    <row r="648" spans="1:10" s="31" customFormat="1" ht="45">
      <c r="A648" s="40" t="s">
        <v>555</v>
      </c>
      <c r="B648" s="23" t="s">
        <v>38</v>
      </c>
      <c r="C648" s="23" t="s">
        <v>538</v>
      </c>
      <c r="D648" s="25" t="s">
        <v>539</v>
      </c>
      <c r="E648" s="26" t="s">
        <v>1443</v>
      </c>
      <c r="F648" s="27">
        <v>80</v>
      </c>
      <c r="G648" s="21"/>
      <c r="H648" s="100">
        <f t="shared" si="62"/>
        <v>0.22</v>
      </c>
      <c r="I648" s="28">
        <f t="shared" si="63"/>
        <v>0</v>
      </c>
      <c r="J648" s="30">
        <f t="shared" si="64"/>
        <v>0</v>
      </c>
    </row>
    <row r="649" spans="1:10" s="31" customFormat="1" ht="45">
      <c r="A649" s="40" t="s">
        <v>581</v>
      </c>
      <c r="B649" s="23" t="s">
        <v>38</v>
      </c>
      <c r="C649" s="23" t="s">
        <v>564</v>
      </c>
      <c r="D649" s="25" t="s">
        <v>565</v>
      </c>
      <c r="E649" s="26" t="s">
        <v>672</v>
      </c>
      <c r="F649" s="27">
        <v>6</v>
      </c>
      <c r="G649" s="21"/>
      <c r="H649" s="100">
        <f t="shared" si="62"/>
        <v>0.22</v>
      </c>
      <c r="I649" s="28">
        <f t="shared" si="63"/>
        <v>0</v>
      </c>
      <c r="J649" s="30">
        <f t="shared" si="64"/>
        <v>0</v>
      </c>
    </row>
    <row r="650" spans="1:10" s="31" customFormat="1" ht="30">
      <c r="A650" s="40" t="s">
        <v>605</v>
      </c>
      <c r="B650" s="23" t="s">
        <v>38</v>
      </c>
      <c r="C650" s="23" t="s">
        <v>591</v>
      </c>
      <c r="D650" s="25" t="s">
        <v>592</v>
      </c>
      <c r="E650" s="26" t="s">
        <v>672</v>
      </c>
      <c r="F650" s="27">
        <v>3</v>
      </c>
      <c r="G650" s="21"/>
      <c r="H650" s="100">
        <f t="shared" si="62"/>
        <v>0.22</v>
      </c>
      <c r="I650" s="28">
        <f t="shared" si="63"/>
        <v>0</v>
      </c>
      <c r="J650" s="30">
        <f t="shared" si="64"/>
        <v>0</v>
      </c>
    </row>
    <row r="651" spans="1:10" s="31" customFormat="1" ht="30">
      <c r="A651" s="40" t="s">
        <v>624</v>
      </c>
      <c r="B651" s="23" t="s">
        <v>38</v>
      </c>
      <c r="C651" s="23" t="s">
        <v>610</v>
      </c>
      <c r="D651" s="25" t="s">
        <v>611</v>
      </c>
      <c r="E651" s="26" t="s">
        <v>672</v>
      </c>
      <c r="F651" s="27">
        <v>1</v>
      </c>
      <c r="G651" s="21"/>
      <c r="H651" s="100">
        <f t="shared" si="62"/>
        <v>0.22</v>
      </c>
      <c r="I651" s="28">
        <f t="shared" si="63"/>
        <v>0</v>
      </c>
      <c r="J651" s="30">
        <f t="shared" si="64"/>
        <v>0</v>
      </c>
    </row>
    <row r="652" spans="1:10" s="31" customFormat="1" ht="30">
      <c r="A652" s="40" t="s">
        <v>934</v>
      </c>
      <c r="B652" s="23" t="s">
        <v>10</v>
      </c>
      <c r="C652" s="23" t="s">
        <v>919</v>
      </c>
      <c r="D652" s="25" t="s">
        <v>920</v>
      </c>
      <c r="E652" s="26" t="s">
        <v>672</v>
      </c>
      <c r="F652" s="27">
        <v>3</v>
      </c>
      <c r="G652" s="21"/>
      <c r="H652" s="100">
        <f t="shared" si="62"/>
        <v>0.22</v>
      </c>
      <c r="I652" s="28">
        <f t="shared" si="63"/>
        <v>0</v>
      </c>
      <c r="J652" s="30">
        <f t="shared" si="64"/>
        <v>0</v>
      </c>
    </row>
    <row r="653" spans="1:10" s="31" customFormat="1" ht="30">
      <c r="A653" s="40" t="s">
        <v>965</v>
      </c>
      <c r="B653" s="23" t="s">
        <v>10</v>
      </c>
      <c r="C653" s="23" t="s">
        <v>950</v>
      </c>
      <c r="D653" s="25" t="s">
        <v>951</v>
      </c>
      <c r="E653" s="26" t="s">
        <v>672</v>
      </c>
      <c r="F653" s="27">
        <v>5</v>
      </c>
      <c r="G653" s="21"/>
      <c r="H653" s="100">
        <f t="shared" si="62"/>
        <v>0.22</v>
      </c>
      <c r="I653" s="28">
        <f t="shared" si="63"/>
        <v>0</v>
      </c>
      <c r="J653" s="30">
        <f t="shared" si="64"/>
        <v>0</v>
      </c>
    </row>
    <row r="654" spans="1:10" ht="15">
      <c r="A654" s="39" t="s">
        <v>1523</v>
      </c>
      <c r="B654" s="4"/>
      <c r="C654" s="5"/>
      <c r="D654" s="6" t="s">
        <v>448</v>
      </c>
      <c r="E654" s="17"/>
      <c r="F654" s="19"/>
      <c r="G654" s="7"/>
      <c r="H654" s="101"/>
      <c r="I654" s="19"/>
      <c r="J654" s="20">
        <f>SUM(J655:J682)</f>
        <v>0</v>
      </c>
    </row>
    <row r="655" spans="1:10" s="31" customFormat="1" ht="15">
      <c r="A655" s="40" t="s">
        <v>1035</v>
      </c>
      <c r="B655" s="23" t="s">
        <v>8</v>
      </c>
      <c r="C655" s="23" t="s">
        <v>1036</v>
      </c>
      <c r="D655" s="25" t="s">
        <v>1037</v>
      </c>
      <c r="E655" s="26" t="s">
        <v>1443</v>
      </c>
      <c r="F655" s="27">
        <v>3</v>
      </c>
      <c r="G655" s="21"/>
      <c r="H655" s="100">
        <f aca="true" t="shared" si="65" ref="H655:H682">$I$9</f>
        <v>0.22</v>
      </c>
      <c r="I655" s="28">
        <f aca="true" t="shared" si="66" ref="I655:I682">ROUND(((1+H655)*G655),2)</f>
        <v>0</v>
      </c>
      <c r="J655" s="30">
        <f aca="true" t="shared" si="67" ref="J655:J682">ROUND(I655*F655,2)</f>
        <v>0</v>
      </c>
    </row>
    <row r="656" spans="1:10" s="31" customFormat="1" ht="15">
      <c r="A656" s="40" t="s">
        <v>1038</v>
      </c>
      <c r="B656" s="23" t="s">
        <v>8</v>
      </c>
      <c r="C656" s="23" t="s">
        <v>1039</v>
      </c>
      <c r="D656" s="25" t="s">
        <v>1040</v>
      </c>
      <c r="E656" s="26" t="s">
        <v>672</v>
      </c>
      <c r="F656" s="27">
        <v>2</v>
      </c>
      <c r="G656" s="21"/>
      <c r="H656" s="100">
        <f t="shared" si="65"/>
        <v>0.22</v>
      </c>
      <c r="I656" s="28">
        <f t="shared" si="66"/>
        <v>0</v>
      </c>
      <c r="J656" s="30">
        <f t="shared" si="67"/>
        <v>0</v>
      </c>
    </row>
    <row r="657" spans="1:10" s="31" customFormat="1" ht="15">
      <c r="A657" s="40" t="s">
        <v>1041</v>
      </c>
      <c r="B657" s="23" t="s">
        <v>8</v>
      </c>
      <c r="C657" s="23" t="s">
        <v>104</v>
      </c>
      <c r="D657" s="25" t="s">
        <v>105</v>
      </c>
      <c r="E657" s="26" t="s">
        <v>987</v>
      </c>
      <c r="F657" s="27">
        <v>6.3</v>
      </c>
      <c r="G657" s="21"/>
      <c r="H657" s="100">
        <f t="shared" si="65"/>
        <v>0.22</v>
      </c>
      <c r="I657" s="28">
        <f t="shared" si="66"/>
        <v>0</v>
      </c>
      <c r="J657" s="30">
        <f t="shared" si="67"/>
        <v>0</v>
      </c>
    </row>
    <row r="658" spans="1:10" s="31" customFormat="1" ht="30">
      <c r="A658" s="40" t="s">
        <v>1042</v>
      </c>
      <c r="B658" s="23" t="s">
        <v>8</v>
      </c>
      <c r="C658" s="23" t="s">
        <v>1043</v>
      </c>
      <c r="D658" s="25" t="s">
        <v>1044</v>
      </c>
      <c r="E658" s="26" t="s">
        <v>987</v>
      </c>
      <c r="F658" s="27">
        <v>1.89</v>
      </c>
      <c r="G658" s="21"/>
      <c r="H658" s="100">
        <f t="shared" si="65"/>
        <v>0.22</v>
      </c>
      <c r="I658" s="28">
        <f t="shared" si="66"/>
        <v>0</v>
      </c>
      <c r="J658" s="30">
        <f t="shared" si="67"/>
        <v>0</v>
      </c>
    </row>
    <row r="659" spans="1:10" s="31" customFormat="1" ht="30">
      <c r="A659" s="40" t="s">
        <v>1045</v>
      </c>
      <c r="B659" s="23" t="s">
        <v>8</v>
      </c>
      <c r="C659" s="23" t="s">
        <v>1046</v>
      </c>
      <c r="D659" s="25" t="s">
        <v>1047</v>
      </c>
      <c r="E659" s="26" t="s">
        <v>987</v>
      </c>
      <c r="F659" s="27">
        <v>3.36</v>
      </c>
      <c r="G659" s="21"/>
      <c r="H659" s="100">
        <f t="shared" si="65"/>
        <v>0.22</v>
      </c>
      <c r="I659" s="28">
        <f t="shared" si="66"/>
        <v>0</v>
      </c>
      <c r="J659" s="30">
        <f t="shared" si="67"/>
        <v>0</v>
      </c>
    </row>
    <row r="660" spans="1:10" s="31" customFormat="1" ht="45">
      <c r="A660" s="40" t="s">
        <v>658</v>
      </c>
      <c r="B660" s="23" t="s">
        <v>38</v>
      </c>
      <c r="C660" s="23" t="s">
        <v>113</v>
      </c>
      <c r="D660" s="25" t="s">
        <v>114</v>
      </c>
      <c r="E660" s="26" t="s">
        <v>987</v>
      </c>
      <c r="F660" s="27">
        <v>7.56</v>
      </c>
      <c r="G660" s="21"/>
      <c r="H660" s="100">
        <f t="shared" si="65"/>
        <v>0.22</v>
      </c>
      <c r="I660" s="28">
        <f t="shared" si="66"/>
        <v>0</v>
      </c>
      <c r="J660" s="30">
        <f t="shared" si="67"/>
        <v>0</v>
      </c>
    </row>
    <row r="661" spans="1:10" s="31" customFormat="1" ht="30">
      <c r="A661" s="40" t="s">
        <v>1048</v>
      </c>
      <c r="B661" s="23" t="s">
        <v>8</v>
      </c>
      <c r="C661" s="23" t="s">
        <v>1049</v>
      </c>
      <c r="D661" s="25" t="s">
        <v>1050</v>
      </c>
      <c r="E661" s="26" t="s">
        <v>672</v>
      </c>
      <c r="F661" s="27">
        <v>1</v>
      </c>
      <c r="G661" s="21"/>
      <c r="H661" s="100">
        <f t="shared" si="65"/>
        <v>0.22</v>
      </c>
      <c r="I661" s="28">
        <f t="shared" si="66"/>
        <v>0</v>
      </c>
      <c r="J661" s="30">
        <f t="shared" si="67"/>
        <v>0</v>
      </c>
    </row>
    <row r="662" spans="1:10" s="31" customFormat="1" ht="30">
      <c r="A662" s="40" t="s">
        <v>1051</v>
      </c>
      <c r="B662" s="23" t="s">
        <v>8</v>
      </c>
      <c r="C662" s="23" t="s">
        <v>1052</v>
      </c>
      <c r="D662" s="25" t="s">
        <v>1053</v>
      </c>
      <c r="E662" s="26" t="s">
        <v>672</v>
      </c>
      <c r="F662" s="27">
        <v>1</v>
      </c>
      <c r="G662" s="21"/>
      <c r="H662" s="100">
        <f t="shared" si="65"/>
        <v>0.22</v>
      </c>
      <c r="I662" s="28">
        <f t="shared" si="66"/>
        <v>0</v>
      </c>
      <c r="J662" s="30">
        <f t="shared" si="67"/>
        <v>0</v>
      </c>
    </row>
    <row r="663" spans="1:10" s="31" customFormat="1" ht="15">
      <c r="A663" s="40" t="s">
        <v>1054</v>
      </c>
      <c r="B663" s="23" t="s">
        <v>149</v>
      </c>
      <c r="C663" s="23" t="s">
        <v>1055</v>
      </c>
      <c r="D663" s="25" t="s">
        <v>1056</v>
      </c>
      <c r="E663" s="26" t="s">
        <v>672</v>
      </c>
      <c r="F663" s="27">
        <v>1</v>
      </c>
      <c r="G663" s="21"/>
      <c r="H663" s="100">
        <f t="shared" si="65"/>
        <v>0.22</v>
      </c>
      <c r="I663" s="28">
        <f t="shared" si="66"/>
        <v>0</v>
      </c>
      <c r="J663" s="30">
        <f t="shared" si="67"/>
        <v>0</v>
      </c>
    </row>
    <row r="664" spans="1:10" s="31" customFormat="1" ht="30">
      <c r="A664" s="40" t="s">
        <v>1057</v>
      </c>
      <c r="B664" s="23" t="s">
        <v>8</v>
      </c>
      <c r="C664" s="23" t="s">
        <v>1524</v>
      </c>
      <c r="D664" s="25" t="s">
        <v>1058</v>
      </c>
      <c r="E664" s="26" t="s">
        <v>672</v>
      </c>
      <c r="F664" s="27">
        <v>1</v>
      </c>
      <c r="G664" s="21"/>
      <c r="H664" s="100">
        <f t="shared" si="65"/>
        <v>0.22</v>
      </c>
      <c r="I664" s="28">
        <f t="shared" si="66"/>
        <v>0</v>
      </c>
      <c r="J664" s="30">
        <f t="shared" si="67"/>
        <v>0</v>
      </c>
    </row>
    <row r="665" spans="1:10" s="31" customFormat="1" ht="30">
      <c r="A665" s="40" t="s">
        <v>1059</v>
      </c>
      <c r="B665" s="23" t="s">
        <v>38</v>
      </c>
      <c r="C665" s="23" t="s">
        <v>1525</v>
      </c>
      <c r="D665" s="25" t="s">
        <v>1060</v>
      </c>
      <c r="E665" s="26" t="s">
        <v>672</v>
      </c>
      <c r="F665" s="27">
        <v>40</v>
      </c>
      <c r="G665" s="21"/>
      <c r="H665" s="100">
        <f t="shared" si="65"/>
        <v>0.22</v>
      </c>
      <c r="I665" s="28">
        <f t="shared" si="66"/>
        <v>0</v>
      </c>
      <c r="J665" s="30">
        <f t="shared" si="67"/>
        <v>0</v>
      </c>
    </row>
    <row r="666" spans="1:10" s="31" customFormat="1" ht="30">
      <c r="A666" s="40" t="s">
        <v>1061</v>
      </c>
      <c r="B666" s="23" t="s">
        <v>38</v>
      </c>
      <c r="C666" s="23" t="s">
        <v>1526</v>
      </c>
      <c r="D666" s="25" t="s">
        <v>1062</v>
      </c>
      <c r="E666" s="26" t="s">
        <v>672</v>
      </c>
      <c r="F666" s="27">
        <v>20</v>
      </c>
      <c r="G666" s="21"/>
      <c r="H666" s="100">
        <f t="shared" si="65"/>
        <v>0.22</v>
      </c>
      <c r="I666" s="28">
        <f t="shared" si="66"/>
        <v>0</v>
      </c>
      <c r="J666" s="30">
        <f t="shared" si="67"/>
        <v>0</v>
      </c>
    </row>
    <row r="667" spans="1:10" s="31" customFormat="1" ht="30">
      <c r="A667" s="40" t="s">
        <v>1063</v>
      </c>
      <c r="B667" s="23" t="s">
        <v>38</v>
      </c>
      <c r="C667" s="23" t="s">
        <v>1527</v>
      </c>
      <c r="D667" s="25" t="s">
        <v>1064</v>
      </c>
      <c r="E667" s="26" t="s">
        <v>672</v>
      </c>
      <c r="F667" s="27">
        <v>6</v>
      </c>
      <c r="G667" s="21"/>
      <c r="H667" s="100">
        <f t="shared" si="65"/>
        <v>0.22</v>
      </c>
      <c r="I667" s="28">
        <f t="shared" si="66"/>
        <v>0</v>
      </c>
      <c r="J667" s="30">
        <f t="shared" si="67"/>
        <v>0</v>
      </c>
    </row>
    <row r="668" spans="1:10" s="31" customFormat="1" ht="30">
      <c r="A668" s="40" t="s">
        <v>1065</v>
      </c>
      <c r="B668" s="23" t="s">
        <v>8</v>
      </c>
      <c r="C668" s="23" t="s">
        <v>1066</v>
      </c>
      <c r="D668" s="25" t="s">
        <v>1067</v>
      </c>
      <c r="E668" s="26" t="s">
        <v>1443</v>
      </c>
      <c r="F668" s="27">
        <v>250</v>
      </c>
      <c r="G668" s="21"/>
      <c r="H668" s="100">
        <f t="shared" si="65"/>
        <v>0.22</v>
      </c>
      <c r="I668" s="28">
        <f t="shared" si="66"/>
        <v>0</v>
      </c>
      <c r="J668" s="30">
        <f t="shared" si="67"/>
        <v>0</v>
      </c>
    </row>
    <row r="669" spans="1:10" s="31" customFormat="1" ht="30">
      <c r="A669" s="40" t="s">
        <v>1340</v>
      </c>
      <c r="B669" s="23" t="s">
        <v>8</v>
      </c>
      <c r="C669" s="23" t="s">
        <v>1309</v>
      </c>
      <c r="D669" s="25" t="s">
        <v>1310</v>
      </c>
      <c r="E669" s="26" t="s">
        <v>1443</v>
      </c>
      <c r="F669" s="27">
        <v>600</v>
      </c>
      <c r="G669" s="21"/>
      <c r="H669" s="100">
        <f t="shared" si="65"/>
        <v>0.22</v>
      </c>
      <c r="I669" s="28">
        <f t="shared" si="66"/>
        <v>0</v>
      </c>
      <c r="J669" s="30">
        <f t="shared" si="67"/>
        <v>0</v>
      </c>
    </row>
    <row r="670" spans="1:10" s="31" customFormat="1" ht="30">
      <c r="A670" s="40" t="s">
        <v>1341</v>
      </c>
      <c r="B670" s="23" t="s">
        <v>8</v>
      </c>
      <c r="C670" s="23" t="s">
        <v>1342</v>
      </c>
      <c r="D670" s="25" t="s">
        <v>1343</v>
      </c>
      <c r="E670" s="26" t="s">
        <v>1443</v>
      </c>
      <c r="F670" s="27">
        <v>130</v>
      </c>
      <c r="G670" s="21"/>
      <c r="H670" s="100">
        <f t="shared" si="65"/>
        <v>0.22</v>
      </c>
      <c r="I670" s="28">
        <f t="shared" si="66"/>
        <v>0</v>
      </c>
      <c r="J670" s="30">
        <f t="shared" si="67"/>
        <v>0</v>
      </c>
    </row>
    <row r="671" spans="1:10" s="31" customFormat="1" ht="30">
      <c r="A671" s="40" t="s">
        <v>1344</v>
      </c>
      <c r="B671" s="23" t="s">
        <v>8</v>
      </c>
      <c r="C671" s="23" t="s">
        <v>1345</v>
      </c>
      <c r="D671" s="25" t="s">
        <v>1346</v>
      </c>
      <c r="E671" s="26" t="s">
        <v>1443</v>
      </c>
      <c r="F671" s="27">
        <v>40</v>
      </c>
      <c r="G671" s="21"/>
      <c r="H671" s="100">
        <f t="shared" si="65"/>
        <v>0.22</v>
      </c>
      <c r="I671" s="28">
        <f t="shared" si="66"/>
        <v>0</v>
      </c>
      <c r="J671" s="30">
        <f t="shared" si="67"/>
        <v>0</v>
      </c>
    </row>
    <row r="672" spans="1:10" s="31" customFormat="1" ht="30">
      <c r="A672" s="40" t="s">
        <v>1363</v>
      </c>
      <c r="B672" s="23" t="s">
        <v>149</v>
      </c>
      <c r="C672" s="23" t="s">
        <v>991</v>
      </c>
      <c r="D672" s="25" t="s">
        <v>992</v>
      </c>
      <c r="E672" s="26" t="s">
        <v>672</v>
      </c>
      <c r="F672" s="27">
        <v>3</v>
      </c>
      <c r="G672" s="21"/>
      <c r="H672" s="100">
        <f t="shared" si="65"/>
        <v>0.22</v>
      </c>
      <c r="I672" s="28">
        <f t="shared" si="66"/>
        <v>0</v>
      </c>
      <c r="J672" s="30">
        <f t="shared" si="67"/>
        <v>0</v>
      </c>
    </row>
    <row r="673" spans="1:10" s="31" customFormat="1" ht="30">
      <c r="A673" s="40" t="s">
        <v>663</v>
      </c>
      <c r="B673" s="23" t="s">
        <v>38</v>
      </c>
      <c r="C673" s="23" t="s">
        <v>659</v>
      </c>
      <c r="D673" s="25" t="s">
        <v>660</v>
      </c>
      <c r="E673" s="26" t="s">
        <v>197</v>
      </c>
      <c r="F673" s="27">
        <v>3</v>
      </c>
      <c r="G673" s="21"/>
      <c r="H673" s="100">
        <f t="shared" si="65"/>
        <v>0.22</v>
      </c>
      <c r="I673" s="28">
        <f t="shared" si="66"/>
        <v>0</v>
      </c>
      <c r="J673" s="30">
        <f t="shared" si="67"/>
        <v>0</v>
      </c>
    </row>
    <row r="674" spans="1:10" s="31" customFormat="1" ht="45">
      <c r="A674" s="40" t="s">
        <v>582</v>
      </c>
      <c r="B674" s="23" t="s">
        <v>38</v>
      </c>
      <c r="C674" s="23" t="s">
        <v>564</v>
      </c>
      <c r="D674" s="25" t="s">
        <v>565</v>
      </c>
      <c r="E674" s="26" t="s">
        <v>672</v>
      </c>
      <c r="F674" s="27">
        <v>15</v>
      </c>
      <c r="G674" s="21"/>
      <c r="H674" s="100">
        <f t="shared" si="65"/>
        <v>0.22</v>
      </c>
      <c r="I674" s="28">
        <f t="shared" si="66"/>
        <v>0</v>
      </c>
      <c r="J674" s="30">
        <f t="shared" si="67"/>
        <v>0</v>
      </c>
    </row>
    <row r="675" spans="1:10" s="31" customFormat="1" ht="30">
      <c r="A675" s="40" t="s">
        <v>447</v>
      </c>
      <c r="B675" s="23" t="s">
        <v>8</v>
      </c>
      <c r="C675" s="23" t="s">
        <v>433</v>
      </c>
      <c r="D675" s="25" t="s">
        <v>434</v>
      </c>
      <c r="E675" s="26" t="s">
        <v>672</v>
      </c>
      <c r="F675" s="27">
        <v>1</v>
      </c>
      <c r="G675" s="21"/>
      <c r="H675" s="100">
        <f t="shared" si="65"/>
        <v>0.22</v>
      </c>
      <c r="I675" s="28">
        <f t="shared" si="66"/>
        <v>0</v>
      </c>
      <c r="J675" s="30">
        <f t="shared" si="67"/>
        <v>0</v>
      </c>
    </row>
    <row r="676" spans="1:10" s="31" customFormat="1" ht="30">
      <c r="A676" s="40" t="s">
        <v>1347</v>
      </c>
      <c r="B676" s="23" t="s">
        <v>8</v>
      </c>
      <c r="C676" s="23" t="s">
        <v>1348</v>
      </c>
      <c r="D676" s="25" t="s">
        <v>1349</v>
      </c>
      <c r="E676" s="26" t="s">
        <v>672</v>
      </c>
      <c r="F676" s="27">
        <v>1</v>
      </c>
      <c r="G676" s="21"/>
      <c r="H676" s="100">
        <f t="shared" si="65"/>
        <v>0.22</v>
      </c>
      <c r="I676" s="28">
        <f t="shared" si="66"/>
        <v>0</v>
      </c>
      <c r="J676" s="30">
        <f t="shared" si="67"/>
        <v>0</v>
      </c>
    </row>
    <row r="677" spans="1:10" s="31" customFormat="1" ht="30">
      <c r="A677" s="40" t="s">
        <v>475</v>
      </c>
      <c r="B677" s="23" t="s">
        <v>8</v>
      </c>
      <c r="C677" s="23" t="s">
        <v>457</v>
      </c>
      <c r="D677" s="25" t="s">
        <v>458</v>
      </c>
      <c r="E677" s="26" t="s">
        <v>672</v>
      </c>
      <c r="F677" s="27">
        <v>10</v>
      </c>
      <c r="G677" s="21"/>
      <c r="H677" s="100">
        <f t="shared" si="65"/>
        <v>0.22</v>
      </c>
      <c r="I677" s="28">
        <f t="shared" si="66"/>
        <v>0</v>
      </c>
      <c r="J677" s="30">
        <f t="shared" si="67"/>
        <v>0</v>
      </c>
    </row>
    <row r="678" spans="1:10" s="31" customFormat="1" ht="30">
      <c r="A678" s="40" t="s">
        <v>502</v>
      </c>
      <c r="B678" s="23" t="s">
        <v>8</v>
      </c>
      <c r="C678" s="23" t="s">
        <v>484</v>
      </c>
      <c r="D678" s="25" t="s">
        <v>485</v>
      </c>
      <c r="E678" s="26" t="s">
        <v>672</v>
      </c>
      <c r="F678" s="27">
        <v>15</v>
      </c>
      <c r="G678" s="21"/>
      <c r="H678" s="100">
        <f t="shared" si="65"/>
        <v>0.22</v>
      </c>
      <c r="I678" s="28">
        <f t="shared" si="66"/>
        <v>0</v>
      </c>
      <c r="J678" s="30">
        <f t="shared" si="67"/>
        <v>0</v>
      </c>
    </row>
    <row r="679" spans="1:10" s="31" customFormat="1" ht="30">
      <c r="A679" s="40" t="s">
        <v>528</v>
      </c>
      <c r="B679" s="23" t="s">
        <v>10</v>
      </c>
      <c r="C679" s="23" t="s">
        <v>206</v>
      </c>
      <c r="D679" s="25" t="s">
        <v>207</v>
      </c>
      <c r="E679" s="26" t="s">
        <v>1443</v>
      </c>
      <c r="F679" s="27">
        <v>50</v>
      </c>
      <c r="G679" s="21"/>
      <c r="H679" s="100">
        <f t="shared" si="65"/>
        <v>0.22</v>
      </c>
      <c r="I679" s="28">
        <f t="shared" si="66"/>
        <v>0</v>
      </c>
      <c r="J679" s="30">
        <f t="shared" si="67"/>
        <v>0</v>
      </c>
    </row>
    <row r="680" spans="1:10" s="31" customFormat="1" ht="75">
      <c r="A680" s="40" t="s">
        <v>736</v>
      </c>
      <c r="B680" s="23" t="s">
        <v>38</v>
      </c>
      <c r="C680" s="23" t="s">
        <v>721</v>
      </c>
      <c r="D680" s="25" t="s">
        <v>722</v>
      </c>
      <c r="E680" s="26" t="s">
        <v>1443</v>
      </c>
      <c r="F680" s="27">
        <v>45</v>
      </c>
      <c r="G680" s="21"/>
      <c r="H680" s="100">
        <f t="shared" si="65"/>
        <v>0.22</v>
      </c>
      <c r="I680" s="28">
        <f t="shared" si="66"/>
        <v>0</v>
      </c>
      <c r="J680" s="30">
        <f t="shared" si="67"/>
        <v>0</v>
      </c>
    </row>
    <row r="681" spans="1:10" s="31" customFormat="1" ht="75">
      <c r="A681" s="40" t="s">
        <v>767</v>
      </c>
      <c r="B681" s="23" t="s">
        <v>38</v>
      </c>
      <c r="C681" s="23" t="s">
        <v>754</v>
      </c>
      <c r="D681" s="25" t="s">
        <v>755</v>
      </c>
      <c r="E681" s="26" t="s">
        <v>1443</v>
      </c>
      <c r="F681" s="27">
        <v>25</v>
      </c>
      <c r="G681" s="21"/>
      <c r="H681" s="100">
        <f t="shared" si="65"/>
        <v>0.22</v>
      </c>
      <c r="I681" s="28">
        <f t="shared" si="66"/>
        <v>0</v>
      </c>
      <c r="J681" s="30">
        <f t="shared" si="67"/>
        <v>0</v>
      </c>
    </row>
    <row r="682" spans="1:10" s="31" customFormat="1" ht="30">
      <c r="A682" s="40" t="s">
        <v>845</v>
      </c>
      <c r="B682" s="23" t="s">
        <v>8</v>
      </c>
      <c r="C682" s="23" t="s">
        <v>837</v>
      </c>
      <c r="D682" s="25" t="s">
        <v>838</v>
      </c>
      <c r="E682" s="26" t="s">
        <v>672</v>
      </c>
      <c r="F682" s="27">
        <v>2</v>
      </c>
      <c r="G682" s="21"/>
      <c r="H682" s="100">
        <f t="shared" si="65"/>
        <v>0.22</v>
      </c>
      <c r="I682" s="28">
        <f t="shared" si="66"/>
        <v>0</v>
      </c>
      <c r="J682" s="30">
        <f t="shared" si="67"/>
        <v>0</v>
      </c>
    </row>
    <row r="683" spans="1:10" ht="15">
      <c r="A683" s="39" t="s">
        <v>1528</v>
      </c>
      <c r="B683" s="4"/>
      <c r="C683" s="5"/>
      <c r="D683" s="6" t="s">
        <v>250</v>
      </c>
      <c r="E683" s="17"/>
      <c r="F683" s="19"/>
      <c r="G683" s="7"/>
      <c r="H683" s="101"/>
      <c r="I683" s="19"/>
      <c r="J683" s="20">
        <f>SUM(J684:J703)</f>
        <v>0</v>
      </c>
    </row>
    <row r="684" spans="1:10" s="31" customFormat="1" ht="30">
      <c r="A684" s="40" t="s">
        <v>249</v>
      </c>
      <c r="B684" s="23" t="s">
        <v>38</v>
      </c>
      <c r="C684" s="23" t="s">
        <v>1444</v>
      </c>
      <c r="D684" s="25" t="s">
        <v>220</v>
      </c>
      <c r="E684" s="26" t="s">
        <v>1441</v>
      </c>
      <c r="F684" s="27">
        <v>1.2</v>
      </c>
      <c r="G684" s="21"/>
      <c r="H684" s="100">
        <f aca="true" t="shared" si="68" ref="H684:H703">$I$9</f>
        <v>0.22</v>
      </c>
      <c r="I684" s="28">
        <f aca="true" t="shared" si="69" ref="I684:I703">ROUND(((1+H684)*G684),2)</f>
        <v>0</v>
      </c>
      <c r="J684" s="30">
        <f aca="true" t="shared" si="70" ref="J684:J703">ROUND(I684*F684,2)</f>
        <v>0</v>
      </c>
    </row>
    <row r="685" spans="1:10" s="31" customFormat="1" ht="30">
      <c r="A685" s="40" t="s">
        <v>273</v>
      </c>
      <c r="B685" s="23" t="s">
        <v>8</v>
      </c>
      <c r="C685" s="23" t="s">
        <v>257</v>
      </c>
      <c r="D685" s="25" t="s">
        <v>33</v>
      </c>
      <c r="E685" s="26" t="s">
        <v>1441</v>
      </c>
      <c r="F685" s="27">
        <v>1.2</v>
      </c>
      <c r="G685" s="21"/>
      <c r="H685" s="100">
        <f t="shared" si="68"/>
        <v>0.22</v>
      </c>
      <c r="I685" s="28">
        <f t="shared" si="69"/>
        <v>0</v>
      </c>
      <c r="J685" s="30">
        <f t="shared" si="70"/>
        <v>0</v>
      </c>
    </row>
    <row r="686" spans="1:10" s="31" customFormat="1" ht="15">
      <c r="A686" s="40" t="s">
        <v>291</v>
      </c>
      <c r="B686" s="23" t="s">
        <v>10</v>
      </c>
      <c r="C686" s="23" t="s">
        <v>35</v>
      </c>
      <c r="D686" s="25" t="s">
        <v>36</v>
      </c>
      <c r="E686" s="26" t="s">
        <v>37</v>
      </c>
      <c r="F686" s="27">
        <v>2.16</v>
      </c>
      <c r="G686" s="21"/>
      <c r="H686" s="100">
        <f t="shared" si="68"/>
        <v>0.22</v>
      </c>
      <c r="I686" s="28">
        <f t="shared" si="69"/>
        <v>0</v>
      </c>
      <c r="J686" s="30">
        <f t="shared" si="70"/>
        <v>0</v>
      </c>
    </row>
    <row r="687" spans="1:10" s="31" customFormat="1" ht="30">
      <c r="A687" s="40" t="s">
        <v>310</v>
      </c>
      <c r="B687" s="23" t="s">
        <v>38</v>
      </c>
      <c r="C687" s="23" t="s">
        <v>43</v>
      </c>
      <c r="D687" s="25" t="s">
        <v>44</v>
      </c>
      <c r="E687" s="26" t="s">
        <v>1442</v>
      </c>
      <c r="F687" s="27">
        <v>22.8</v>
      </c>
      <c r="G687" s="21"/>
      <c r="H687" s="100">
        <f t="shared" si="68"/>
        <v>0.22</v>
      </c>
      <c r="I687" s="28">
        <f t="shared" si="69"/>
        <v>0</v>
      </c>
      <c r="J687" s="30">
        <f t="shared" si="70"/>
        <v>0</v>
      </c>
    </row>
    <row r="688" spans="1:10" s="31" customFormat="1" ht="30">
      <c r="A688" s="40" t="s">
        <v>368</v>
      </c>
      <c r="B688" s="23" t="s">
        <v>8</v>
      </c>
      <c r="C688" s="23" t="s">
        <v>52</v>
      </c>
      <c r="D688" s="25" t="s">
        <v>53</v>
      </c>
      <c r="E688" s="26" t="s">
        <v>987</v>
      </c>
      <c r="F688" s="27">
        <v>2</v>
      </c>
      <c r="G688" s="21"/>
      <c r="H688" s="100">
        <f t="shared" si="68"/>
        <v>0.22</v>
      </c>
      <c r="I688" s="28">
        <f t="shared" si="69"/>
        <v>0</v>
      </c>
      <c r="J688" s="30">
        <f t="shared" si="70"/>
        <v>0</v>
      </c>
    </row>
    <row r="689" spans="1:10" s="31" customFormat="1" ht="45">
      <c r="A689" s="40" t="s">
        <v>377</v>
      </c>
      <c r="B689" s="23" t="s">
        <v>149</v>
      </c>
      <c r="C689" s="23" t="s">
        <v>374</v>
      </c>
      <c r="D689" s="25" t="s">
        <v>375</v>
      </c>
      <c r="E689" s="26" t="s">
        <v>987</v>
      </c>
      <c r="F689" s="27">
        <v>6.4</v>
      </c>
      <c r="G689" s="21"/>
      <c r="H689" s="100">
        <f t="shared" si="68"/>
        <v>0.22</v>
      </c>
      <c r="I689" s="28">
        <f t="shared" si="69"/>
        <v>0</v>
      </c>
      <c r="J689" s="30">
        <f t="shared" si="70"/>
        <v>0</v>
      </c>
    </row>
    <row r="690" spans="1:10" s="31" customFormat="1" ht="15">
      <c r="A690" s="40" t="s">
        <v>396</v>
      </c>
      <c r="B690" s="23" t="s">
        <v>38</v>
      </c>
      <c r="C690" s="23" t="s">
        <v>1452</v>
      </c>
      <c r="D690" s="25" t="s">
        <v>1453</v>
      </c>
      <c r="E690" s="26" t="s">
        <v>197</v>
      </c>
      <c r="F690" s="27">
        <v>0.5</v>
      </c>
      <c r="G690" s="21"/>
      <c r="H690" s="100">
        <f t="shared" si="68"/>
        <v>0.22</v>
      </c>
      <c r="I690" s="28">
        <f t="shared" si="69"/>
        <v>0</v>
      </c>
      <c r="J690" s="30">
        <f t="shared" si="70"/>
        <v>0</v>
      </c>
    </row>
    <row r="691" spans="1:10" s="31" customFormat="1" ht="15">
      <c r="A691" s="40" t="s">
        <v>706</v>
      </c>
      <c r="B691" s="23" t="s">
        <v>8</v>
      </c>
      <c r="C691" s="23" t="s">
        <v>694</v>
      </c>
      <c r="D691" s="25" t="s">
        <v>695</v>
      </c>
      <c r="E691" s="26" t="s">
        <v>672</v>
      </c>
      <c r="F691" s="27">
        <v>2</v>
      </c>
      <c r="G691" s="21"/>
      <c r="H691" s="100">
        <f t="shared" si="68"/>
        <v>0.22</v>
      </c>
      <c r="I691" s="28">
        <f t="shared" si="69"/>
        <v>0</v>
      </c>
      <c r="J691" s="30">
        <f t="shared" si="70"/>
        <v>0</v>
      </c>
    </row>
    <row r="692" spans="1:10" s="31" customFormat="1" ht="60">
      <c r="A692" s="40" t="s">
        <v>449</v>
      </c>
      <c r="B692" s="23" t="s">
        <v>38</v>
      </c>
      <c r="C692" s="23" t="s">
        <v>1455</v>
      </c>
      <c r="D692" s="25" t="s">
        <v>1456</v>
      </c>
      <c r="E692" s="26" t="s">
        <v>672</v>
      </c>
      <c r="F692" s="27">
        <v>2</v>
      </c>
      <c r="G692" s="21"/>
      <c r="H692" s="100">
        <f t="shared" si="68"/>
        <v>0.22</v>
      </c>
      <c r="I692" s="28">
        <f t="shared" si="69"/>
        <v>0</v>
      </c>
      <c r="J692" s="30">
        <f t="shared" si="70"/>
        <v>0</v>
      </c>
    </row>
    <row r="693" spans="1:10" s="31" customFormat="1" ht="30">
      <c r="A693" s="40" t="s">
        <v>476</v>
      </c>
      <c r="B693" s="23" t="s">
        <v>38</v>
      </c>
      <c r="C693" s="23" t="s">
        <v>1261</v>
      </c>
      <c r="D693" s="25" t="s">
        <v>629</v>
      </c>
      <c r="E693" s="26" t="s">
        <v>987</v>
      </c>
      <c r="F693" s="27">
        <v>7.79</v>
      </c>
      <c r="G693" s="21"/>
      <c r="H693" s="100">
        <f t="shared" si="68"/>
        <v>0.22</v>
      </c>
      <c r="I693" s="28">
        <f t="shared" si="69"/>
        <v>0</v>
      </c>
      <c r="J693" s="30">
        <f t="shared" si="70"/>
        <v>0</v>
      </c>
    </row>
    <row r="694" spans="1:10" s="31" customFormat="1" ht="30">
      <c r="A694" s="40" t="s">
        <v>503</v>
      </c>
      <c r="B694" s="23" t="s">
        <v>8</v>
      </c>
      <c r="C694" s="23" t="s">
        <v>433</v>
      </c>
      <c r="D694" s="25" t="s">
        <v>434</v>
      </c>
      <c r="E694" s="26" t="s">
        <v>672</v>
      </c>
      <c r="F694" s="27">
        <v>3</v>
      </c>
      <c r="G694" s="21"/>
      <c r="H694" s="100">
        <f t="shared" si="68"/>
        <v>0.22</v>
      </c>
      <c r="I694" s="28">
        <f t="shared" si="69"/>
        <v>0</v>
      </c>
      <c r="J694" s="30">
        <f t="shared" si="70"/>
        <v>0</v>
      </c>
    </row>
    <row r="695" spans="1:10" s="31" customFormat="1" ht="30">
      <c r="A695" s="40" t="s">
        <v>1529</v>
      </c>
      <c r="B695" s="23" t="s">
        <v>8</v>
      </c>
      <c r="C695" s="23" t="s">
        <v>457</v>
      </c>
      <c r="D695" s="25" t="s">
        <v>458</v>
      </c>
      <c r="E695" s="26" t="s">
        <v>672</v>
      </c>
      <c r="F695" s="27">
        <v>12</v>
      </c>
      <c r="G695" s="21"/>
      <c r="H695" s="100">
        <f t="shared" si="68"/>
        <v>0.22</v>
      </c>
      <c r="I695" s="28">
        <f t="shared" si="69"/>
        <v>0</v>
      </c>
      <c r="J695" s="30">
        <f t="shared" si="70"/>
        <v>0</v>
      </c>
    </row>
    <row r="696" spans="1:10" s="31" customFormat="1" ht="30">
      <c r="A696" s="40" t="s">
        <v>1530</v>
      </c>
      <c r="B696" s="23" t="s">
        <v>8</v>
      </c>
      <c r="C696" s="23" t="s">
        <v>484</v>
      </c>
      <c r="D696" s="25" t="s">
        <v>485</v>
      </c>
      <c r="E696" s="26" t="s">
        <v>672</v>
      </c>
      <c r="F696" s="27">
        <v>5</v>
      </c>
      <c r="G696" s="21"/>
      <c r="H696" s="100">
        <f t="shared" si="68"/>
        <v>0.22</v>
      </c>
      <c r="I696" s="28">
        <f t="shared" si="69"/>
        <v>0</v>
      </c>
      <c r="J696" s="30">
        <f t="shared" si="70"/>
        <v>0</v>
      </c>
    </row>
    <row r="697" spans="1:10" s="31" customFormat="1" ht="30">
      <c r="A697" s="40" t="s">
        <v>529</v>
      </c>
      <c r="B697" s="23" t="s">
        <v>10</v>
      </c>
      <c r="C697" s="23" t="s">
        <v>206</v>
      </c>
      <c r="D697" s="25" t="s">
        <v>207</v>
      </c>
      <c r="E697" s="26" t="s">
        <v>1443</v>
      </c>
      <c r="F697" s="27">
        <v>30</v>
      </c>
      <c r="G697" s="21"/>
      <c r="H697" s="100">
        <f t="shared" si="68"/>
        <v>0.22</v>
      </c>
      <c r="I697" s="28">
        <f t="shared" si="69"/>
        <v>0</v>
      </c>
      <c r="J697" s="30">
        <f t="shared" si="70"/>
        <v>0</v>
      </c>
    </row>
    <row r="698" spans="1:10" s="31" customFormat="1" ht="45">
      <c r="A698" s="40" t="s">
        <v>556</v>
      </c>
      <c r="B698" s="23" t="s">
        <v>38</v>
      </c>
      <c r="C698" s="23" t="s">
        <v>538</v>
      </c>
      <c r="D698" s="25" t="s">
        <v>539</v>
      </c>
      <c r="E698" s="26" t="s">
        <v>1443</v>
      </c>
      <c r="F698" s="27">
        <v>70</v>
      </c>
      <c r="G698" s="21"/>
      <c r="H698" s="100">
        <f t="shared" si="68"/>
        <v>0.22</v>
      </c>
      <c r="I698" s="28">
        <f t="shared" si="69"/>
        <v>0</v>
      </c>
      <c r="J698" s="30">
        <f t="shared" si="70"/>
        <v>0</v>
      </c>
    </row>
    <row r="699" spans="1:10" s="31" customFormat="1" ht="30">
      <c r="A699" s="40" t="s">
        <v>1364</v>
      </c>
      <c r="B699" s="23" t="s">
        <v>149</v>
      </c>
      <c r="C699" s="23" t="s">
        <v>991</v>
      </c>
      <c r="D699" s="25" t="s">
        <v>992</v>
      </c>
      <c r="E699" s="26" t="s">
        <v>672</v>
      </c>
      <c r="F699" s="27">
        <v>4</v>
      </c>
      <c r="G699" s="21"/>
      <c r="H699" s="100">
        <f t="shared" si="68"/>
        <v>0.22</v>
      </c>
      <c r="I699" s="28">
        <f t="shared" si="69"/>
        <v>0</v>
      </c>
      <c r="J699" s="30">
        <f t="shared" si="70"/>
        <v>0</v>
      </c>
    </row>
    <row r="700" spans="1:10" s="31" customFormat="1" ht="30">
      <c r="A700" s="40" t="s">
        <v>1531</v>
      </c>
      <c r="B700" s="23" t="s">
        <v>38</v>
      </c>
      <c r="C700" s="23" t="s">
        <v>659</v>
      </c>
      <c r="D700" s="25" t="s">
        <v>660</v>
      </c>
      <c r="E700" s="26" t="s">
        <v>197</v>
      </c>
      <c r="F700" s="27">
        <v>4</v>
      </c>
      <c r="G700" s="21"/>
      <c r="H700" s="100">
        <f t="shared" si="68"/>
        <v>0.22</v>
      </c>
      <c r="I700" s="28">
        <f t="shared" si="69"/>
        <v>0</v>
      </c>
      <c r="J700" s="30">
        <f t="shared" si="70"/>
        <v>0</v>
      </c>
    </row>
    <row r="701" spans="1:10" s="31" customFormat="1" ht="45">
      <c r="A701" s="40" t="s">
        <v>583</v>
      </c>
      <c r="B701" s="23" t="s">
        <v>38</v>
      </c>
      <c r="C701" s="23" t="s">
        <v>564</v>
      </c>
      <c r="D701" s="25" t="s">
        <v>565</v>
      </c>
      <c r="E701" s="26" t="s">
        <v>672</v>
      </c>
      <c r="F701" s="27">
        <v>5</v>
      </c>
      <c r="G701" s="21"/>
      <c r="H701" s="100">
        <f t="shared" si="68"/>
        <v>0.22</v>
      </c>
      <c r="I701" s="28">
        <f t="shared" si="69"/>
        <v>0</v>
      </c>
      <c r="J701" s="30">
        <f t="shared" si="70"/>
        <v>0</v>
      </c>
    </row>
    <row r="702" spans="1:10" s="31" customFormat="1" ht="30">
      <c r="A702" s="40" t="s">
        <v>606</v>
      </c>
      <c r="B702" s="23" t="s">
        <v>38</v>
      </c>
      <c r="C702" s="23" t="s">
        <v>591</v>
      </c>
      <c r="D702" s="25" t="s">
        <v>592</v>
      </c>
      <c r="E702" s="26" t="s">
        <v>672</v>
      </c>
      <c r="F702" s="27">
        <v>6</v>
      </c>
      <c r="G702" s="21"/>
      <c r="H702" s="100">
        <f t="shared" si="68"/>
        <v>0.22</v>
      </c>
      <c r="I702" s="28">
        <f t="shared" si="69"/>
        <v>0</v>
      </c>
      <c r="J702" s="30">
        <f t="shared" si="70"/>
        <v>0</v>
      </c>
    </row>
    <row r="703" spans="1:10" s="31" customFormat="1" ht="30">
      <c r="A703" s="40" t="s">
        <v>625</v>
      </c>
      <c r="B703" s="23" t="s">
        <v>38</v>
      </c>
      <c r="C703" s="23" t="s">
        <v>610</v>
      </c>
      <c r="D703" s="25" t="s">
        <v>611</v>
      </c>
      <c r="E703" s="26" t="s">
        <v>672</v>
      </c>
      <c r="F703" s="27">
        <v>6</v>
      </c>
      <c r="G703" s="21"/>
      <c r="H703" s="100">
        <f t="shared" si="68"/>
        <v>0.22</v>
      </c>
      <c r="I703" s="28">
        <f t="shared" si="69"/>
        <v>0</v>
      </c>
      <c r="J703" s="30">
        <f t="shared" si="70"/>
        <v>0</v>
      </c>
    </row>
    <row r="704" spans="1:10" ht="15">
      <c r="A704" s="39" t="s">
        <v>1532</v>
      </c>
      <c r="B704" s="4"/>
      <c r="C704" s="5"/>
      <c r="D704" s="6" t="s">
        <v>322</v>
      </c>
      <c r="E704" s="17"/>
      <c r="F704" s="19"/>
      <c r="G704" s="7"/>
      <c r="H704" s="101"/>
      <c r="I704" s="19"/>
      <c r="J704" s="20">
        <f>SUM(J705:J727)</f>
        <v>0</v>
      </c>
    </row>
    <row r="705" spans="1:10" s="31" customFormat="1" ht="15">
      <c r="A705" s="40" t="s">
        <v>321</v>
      </c>
      <c r="B705" s="23" t="s">
        <v>10</v>
      </c>
      <c r="C705" s="23" t="s">
        <v>63</v>
      </c>
      <c r="D705" s="25" t="s">
        <v>64</v>
      </c>
      <c r="E705" s="26" t="s">
        <v>987</v>
      </c>
      <c r="F705" s="27">
        <v>1.03</v>
      </c>
      <c r="G705" s="21"/>
      <c r="H705" s="100">
        <f aca="true" t="shared" si="71" ref="H705:H727">$I$9</f>
        <v>0.22</v>
      </c>
      <c r="I705" s="28">
        <f aca="true" t="shared" si="72" ref="I705:I727">ROUND(((1+H705)*G705),2)</f>
        <v>0</v>
      </c>
      <c r="J705" s="30">
        <f aca="true" t="shared" si="73" ref="J705:J727">ROUND(I705*F705,2)</f>
        <v>0</v>
      </c>
    </row>
    <row r="706" spans="1:10" s="31" customFormat="1" ht="15">
      <c r="A706" s="40" t="s">
        <v>335</v>
      </c>
      <c r="B706" s="23" t="s">
        <v>8</v>
      </c>
      <c r="C706" s="23" t="s">
        <v>76</v>
      </c>
      <c r="D706" s="25" t="s">
        <v>77</v>
      </c>
      <c r="E706" s="26" t="s">
        <v>987</v>
      </c>
      <c r="F706" s="27">
        <v>2.06</v>
      </c>
      <c r="G706" s="21"/>
      <c r="H706" s="100">
        <f t="shared" si="71"/>
        <v>0.22</v>
      </c>
      <c r="I706" s="28">
        <f t="shared" si="72"/>
        <v>0</v>
      </c>
      <c r="J706" s="30">
        <f t="shared" si="73"/>
        <v>0</v>
      </c>
    </row>
    <row r="707" spans="1:10" s="31" customFormat="1" ht="15">
      <c r="A707" s="40" t="s">
        <v>347</v>
      </c>
      <c r="B707" s="23" t="s">
        <v>8</v>
      </c>
      <c r="C707" s="23" t="s">
        <v>79</v>
      </c>
      <c r="D707" s="25" t="s">
        <v>80</v>
      </c>
      <c r="E707" s="26" t="s">
        <v>987</v>
      </c>
      <c r="F707" s="27">
        <v>2.06</v>
      </c>
      <c r="G707" s="21"/>
      <c r="H707" s="100">
        <f t="shared" si="71"/>
        <v>0.22</v>
      </c>
      <c r="I707" s="28">
        <f t="shared" si="72"/>
        <v>0</v>
      </c>
      <c r="J707" s="30">
        <f t="shared" si="73"/>
        <v>0</v>
      </c>
    </row>
    <row r="708" spans="1:10" s="31" customFormat="1" ht="30">
      <c r="A708" s="40" t="s">
        <v>369</v>
      </c>
      <c r="B708" s="23" t="s">
        <v>8</v>
      </c>
      <c r="C708" s="23" t="s">
        <v>52</v>
      </c>
      <c r="D708" s="25" t="s">
        <v>53</v>
      </c>
      <c r="E708" s="26" t="s">
        <v>987</v>
      </c>
      <c r="F708" s="27">
        <v>2.06</v>
      </c>
      <c r="G708" s="21"/>
      <c r="H708" s="100">
        <f t="shared" si="71"/>
        <v>0.22</v>
      </c>
      <c r="I708" s="28">
        <f t="shared" si="72"/>
        <v>0</v>
      </c>
      <c r="J708" s="30">
        <f t="shared" si="73"/>
        <v>0</v>
      </c>
    </row>
    <row r="709" spans="1:10" s="31" customFormat="1" ht="15">
      <c r="A709" s="40" t="s">
        <v>860</v>
      </c>
      <c r="B709" s="23" t="s">
        <v>10</v>
      </c>
      <c r="C709" s="23" t="s">
        <v>854</v>
      </c>
      <c r="D709" s="25" t="s">
        <v>855</v>
      </c>
      <c r="E709" s="26" t="s">
        <v>672</v>
      </c>
      <c r="F709" s="27">
        <v>1</v>
      </c>
      <c r="G709" s="21"/>
      <c r="H709" s="100">
        <f t="shared" si="71"/>
        <v>0.22</v>
      </c>
      <c r="I709" s="28">
        <f t="shared" si="72"/>
        <v>0</v>
      </c>
      <c r="J709" s="30">
        <f t="shared" si="73"/>
        <v>0</v>
      </c>
    </row>
    <row r="710" spans="1:10" s="31" customFormat="1" ht="30">
      <c r="A710" s="40" t="s">
        <v>983</v>
      </c>
      <c r="B710" s="23" t="s">
        <v>8</v>
      </c>
      <c r="C710" s="23" t="s">
        <v>972</v>
      </c>
      <c r="D710" s="25" t="s">
        <v>973</v>
      </c>
      <c r="E710" s="26" t="s">
        <v>672</v>
      </c>
      <c r="F710" s="27">
        <v>1</v>
      </c>
      <c r="G710" s="21"/>
      <c r="H710" s="100">
        <f t="shared" si="71"/>
        <v>0.22</v>
      </c>
      <c r="I710" s="28">
        <f t="shared" si="72"/>
        <v>0</v>
      </c>
      <c r="J710" s="30">
        <f t="shared" si="73"/>
        <v>0</v>
      </c>
    </row>
    <row r="711" spans="1:10" s="31" customFormat="1" ht="15">
      <c r="A711" s="40" t="s">
        <v>1387</v>
      </c>
      <c r="B711" s="23" t="s">
        <v>8</v>
      </c>
      <c r="C711" s="23" t="s">
        <v>1019</v>
      </c>
      <c r="D711" s="25" t="s">
        <v>1020</v>
      </c>
      <c r="E711" s="26" t="s">
        <v>672</v>
      </c>
      <c r="F711" s="27">
        <v>1</v>
      </c>
      <c r="G711" s="21"/>
      <c r="H711" s="100">
        <f t="shared" si="71"/>
        <v>0.22</v>
      </c>
      <c r="I711" s="28">
        <f t="shared" si="72"/>
        <v>0</v>
      </c>
      <c r="J711" s="30">
        <f t="shared" si="73"/>
        <v>0</v>
      </c>
    </row>
    <row r="712" spans="1:10" s="31" customFormat="1" ht="30">
      <c r="A712" s="40" t="s">
        <v>907</v>
      </c>
      <c r="B712" s="23" t="s">
        <v>8</v>
      </c>
      <c r="C712" s="23" t="s">
        <v>1300</v>
      </c>
      <c r="D712" s="25" t="s">
        <v>895</v>
      </c>
      <c r="E712" s="26" t="s">
        <v>987</v>
      </c>
      <c r="F712" s="27">
        <v>0.09</v>
      </c>
      <c r="G712" s="21"/>
      <c r="H712" s="100">
        <f t="shared" si="71"/>
        <v>0.22</v>
      </c>
      <c r="I712" s="28">
        <f t="shared" si="72"/>
        <v>0</v>
      </c>
      <c r="J712" s="30">
        <f t="shared" si="73"/>
        <v>0</v>
      </c>
    </row>
    <row r="713" spans="1:10" s="31" customFormat="1" ht="75">
      <c r="A713" s="40" t="s">
        <v>737</v>
      </c>
      <c r="B713" s="23" t="s">
        <v>38</v>
      </c>
      <c r="C713" s="23" t="s">
        <v>721</v>
      </c>
      <c r="D713" s="25" t="s">
        <v>722</v>
      </c>
      <c r="E713" s="26" t="s">
        <v>1443</v>
      </c>
      <c r="F713" s="27">
        <v>5</v>
      </c>
      <c r="G713" s="21"/>
      <c r="H713" s="100">
        <f t="shared" si="71"/>
        <v>0.22</v>
      </c>
      <c r="I713" s="28">
        <f t="shared" si="72"/>
        <v>0</v>
      </c>
      <c r="J713" s="30">
        <f t="shared" si="73"/>
        <v>0</v>
      </c>
    </row>
    <row r="714" spans="1:10" s="31" customFormat="1" ht="75">
      <c r="A714" s="40" t="s">
        <v>768</v>
      </c>
      <c r="B714" s="23" t="s">
        <v>38</v>
      </c>
      <c r="C714" s="23" t="s">
        <v>754</v>
      </c>
      <c r="D714" s="25" t="s">
        <v>755</v>
      </c>
      <c r="E714" s="26" t="s">
        <v>1443</v>
      </c>
      <c r="F714" s="27">
        <v>5</v>
      </c>
      <c r="G714" s="21"/>
      <c r="H714" s="100">
        <f t="shared" si="71"/>
        <v>0.22</v>
      </c>
      <c r="I714" s="28">
        <f t="shared" si="72"/>
        <v>0</v>
      </c>
      <c r="J714" s="30">
        <f t="shared" si="73"/>
        <v>0</v>
      </c>
    </row>
    <row r="715" spans="1:10" s="31" customFormat="1" ht="30">
      <c r="A715" s="40" t="s">
        <v>707</v>
      </c>
      <c r="B715" s="23" t="s">
        <v>8</v>
      </c>
      <c r="C715" s="23" t="s">
        <v>694</v>
      </c>
      <c r="D715" s="25" t="s">
        <v>695</v>
      </c>
      <c r="E715" s="26" t="s">
        <v>672</v>
      </c>
      <c r="F715" s="27">
        <v>1</v>
      </c>
      <c r="G715" s="21"/>
      <c r="H715" s="100">
        <f t="shared" si="71"/>
        <v>0.22</v>
      </c>
      <c r="I715" s="28">
        <f t="shared" si="72"/>
        <v>0</v>
      </c>
      <c r="J715" s="30">
        <f t="shared" si="73"/>
        <v>0</v>
      </c>
    </row>
    <row r="716" spans="1:10" s="31" customFormat="1" ht="60">
      <c r="A716" s="40" t="s">
        <v>397</v>
      </c>
      <c r="B716" s="23" t="s">
        <v>38</v>
      </c>
      <c r="C716" s="23" t="s">
        <v>1455</v>
      </c>
      <c r="D716" s="25" t="s">
        <v>1456</v>
      </c>
      <c r="E716" s="26" t="s">
        <v>672</v>
      </c>
      <c r="F716" s="27">
        <v>1</v>
      </c>
      <c r="G716" s="21"/>
      <c r="H716" s="100">
        <f t="shared" si="71"/>
        <v>0.22</v>
      </c>
      <c r="I716" s="28">
        <f t="shared" si="72"/>
        <v>0</v>
      </c>
      <c r="J716" s="30">
        <f t="shared" si="73"/>
        <v>0</v>
      </c>
    </row>
    <row r="717" spans="1:10" s="31" customFormat="1" ht="30">
      <c r="A717" s="40" t="s">
        <v>646</v>
      </c>
      <c r="B717" s="23" t="s">
        <v>38</v>
      </c>
      <c r="C717" s="23" t="s">
        <v>1261</v>
      </c>
      <c r="D717" s="25" t="s">
        <v>629</v>
      </c>
      <c r="E717" s="26" t="s">
        <v>987</v>
      </c>
      <c r="F717" s="27">
        <v>3.36</v>
      </c>
      <c r="G717" s="21"/>
      <c r="H717" s="100">
        <f t="shared" si="71"/>
        <v>0.22</v>
      </c>
      <c r="I717" s="28">
        <f t="shared" si="72"/>
        <v>0</v>
      </c>
      <c r="J717" s="30">
        <f t="shared" si="73"/>
        <v>0</v>
      </c>
    </row>
    <row r="718" spans="1:10" s="31" customFormat="1" ht="30">
      <c r="A718" s="40" t="s">
        <v>450</v>
      </c>
      <c r="B718" s="23" t="s">
        <v>8</v>
      </c>
      <c r="C718" s="23" t="s">
        <v>433</v>
      </c>
      <c r="D718" s="25" t="s">
        <v>434</v>
      </c>
      <c r="E718" s="26" t="s">
        <v>672</v>
      </c>
      <c r="F718" s="27">
        <v>1</v>
      </c>
      <c r="G718" s="21"/>
      <c r="H718" s="100">
        <f t="shared" si="71"/>
        <v>0.22</v>
      </c>
      <c r="I718" s="28">
        <f t="shared" si="72"/>
        <v>0</v>
      </c>
      <c r="J718" s="30">
        <f t="shared" si="73"/>
        <v>0</v>
      </c>
    </row>
    <row r="719" spans="1:10" s="31" customFormat="1" ht="30">
      <c r="A719" s="40" t="s">
        <v>477</v>
      </c>
      <c r="B719" s="23" t="s">
        <v>8</v>
      </c>
      <c r="C719" s="23" t="s">
        <v>457</v>
      </c>
      <c r="D719" s="25" t="s">
        <v>458</v>
      </c>
      <c r="E719" s="26" t="s">
        <v>672</v>
      </c>
      <c r="F719" s="27">
        <v>2</v>
      </c>
      <c r="G719" s="21"/>
      <c r="H719" s="100">
        <f t="shared" si="71"/>
        <v>0.22</v>
      </c>
      <c r="I719" s="28">
        <f t="shared" si="72"/>
        <v>0</v>
      </c>
      <c r="J719" s="30">
        <f t="shared" si="73"/>
        <v>0</v>
      </c>
    </row>
    <row r="720" spans="1:10" s="31" customFormat="1" ht="30">
      <c r="A720" s="40" t="s">
        <v>504</v>
      </c>
      <c r="B720" s="23" t="s">
        <v>8</v>
      </c>
      <c r="C720" s="23" t="s">
        <v>484</v>
      </c>
      <c r="D720" s="25" t="s">
        <v>485</v>
      </c>
      <c r="E720" s="26" t="s">
        <v>672</v>
      </c>
      <c r="F720" s="27">
        <v>1</v>
      </c>
      <c r="G720" s="21"/>
      <c r="H720" s="100">
        <f t="shared" si="71"/>
        <v>0.22</v>
      </c>
      <c r="I720" s="28">
        <f t="shared" si="72"/>
        <v>0</v>
      </c>
      <c r="J720" s="30">
        <f t="shared" si="73"/>
        <v>0</v>
      </c>
    </row>
    <row r="721" spans="1:10" s="31" customFormat="1" ht="30">
      <c r="A721" s="40" t="s">
        <v>530</v>
      </c>
      <c r="B721" s="23" t="s">
        <v>10</v>
      </c>
      <c r="C721" s="23" t="s">
        <v>206</v>
      </c>
      <c r="D721" s="25" t="s">
        <v>207</v>
      </c>
      <c r="E721" s="26" t="s">
        <v>1443</v>
      </c>
      <c r="F721" s="27">
        <v>15</v>
      </c>
      <c r="G721" s="21"/>
      <c r="H721" s="100">
        <f t="shared" si="71"/>
        <v>0.22</v>
      </c>
      <c r="I721" s="28">
        <f t="shared" si="72"/>
        <v>0</v>
      </c>
      <c r="J721" s="30">
        <f t="shared" si="73"/>
        <v>0</v>
      </c>
    </row>
    <row r="722" spans="1:10" s="31" customFormat="1" ht="45">
      <c r="A722" s="40" t="s">
        <v>557</v>
      </c>
      <c r="B722" s="23" t="s">
        <v>38</v>
      </c>
      <c r="C722" s="23" t="s">
        <v>538</v>
      </c>
      <c r="D722" s="25" t="s">
        <v>539</v>
      </c>
      <c r="E722" s="26" t="s">
        <v>1443</v>
      </c>
      <c r="F722" s="27">
        <v>40</v>
      </c>
      <c r="G722" s="21"/>
      <c r="H722" s="100">
        <f t="shared" si="71"/>
        <v>0.22</v>
      </c>
      <c r="I722" s="28">
        <f t="shared" si="72"/>
        <v>0</v>
      </c>
      <c r="J722" s="30">
        <f t="shared" si="73"/>
        <v>0</v>
      </c>
    </row>
    <row r="723" spans="1:10" s="31" customFormat="1" ht="30">
      <c r="A723" s="40" t="s">
        <v>1365</v>
      </c>
      <c r="B723" s="23" t="s">
        <v>149</v>
      </c>
      <c r="C723" s="23" t="s">
        <v>991</v>
      </c>
      <c r="D723" s="25" t="s">
        <v>992</v>
      </c>
      <c r="E723" s="26" t="s">
        <v>672</v>
      </c>
      <c r="F723" s="27">
        <v>1</v>
      </c>
      <c r="G723" s="21"/>
      <c r="H723" s="100">
        <f t="shared" si="71"/>
        <v>0.22</v>
      </c>
      <c r="I723" s="28">
        <f t="shared" si="72"/>
        <v>0</v>
      </c>
      <c r="J723" s="30">
        <f t="shared" si="73"/>
        <v>0</v>
      </c>
    </row>
    <row r="724" spans="1:10" s="31" customFormat="1" ht="30">
      <c r="A724" s="40" t="s">
        <v>664</v>
      </c>
      <c r="B724" s="23" t="s">
        <v>38</v>
      </c>
      <c r="C724" s="23" t="s">
        <v>659</v>
      </c>
      <c r="D724" s="25" t="s">
        <v>660</v>
      </c>
      <c r="E724" s="26" t="s">
        <v>197</v>
      </c>
      <c r="F724" s="27">
        <v>1</v>
      </c>
      <c r="G724" s="21"/>
      <c r="H724" s="100">
        <f t="shared" si="71"/>
        <v>0.22</v>
      </c>
      <c r="I724" s="28">
        <f t="shared" si="72"/>
        <v>0</v>
      </c>
      <c r="J724" s="30">
        <f t="shared" si="73"/>
        <v>0</v>
      </c>
    </row>
    <row r="725" spans="1:10" s="31" customFormat="1" ht="45">
      <c r="A725" s="40" t="s">
        <v>584</v>
      </c>
      <c r="B725" s="23" t="s">
        <v>38</v>
      </c>
      <c r="C725" s="23" t="s">
        <v>564</v>
      </c>
      <c r="D725" s="25" t="s">
        <v>565</v>
      </c>
      <c r="E725" s="26" t="s">
        <v>672</v>
      </c>
      <c r="F725" s="27">
        <v>1</v>
      </c>
      <c r="G725" s="21"/>
      <c r="H725" s="100">
        <f t="shared" si="71"/>
        <v>0.22</v>
      </c>
      <c r="I725" s="28">
        <f t="shared" si="72"/>
        <v>0</v>
      </c>
      <c r="J725" s="30">
        <f t="shared" si="73"/>
        <v>0</v>
      </c>
    </row>
    <row r="726" spans="1:10" s="31" customFormat="1" ht="30">
      <c r="A726" s="40" t="s">
        <v>935</v>
      </c>
      <c r="B726" s="23" t="s">
        <v>10</v>
      </c>
      <c r="C726" s="23" t="s">
        <v>919</v>
      </c>
      <c r="D726" s="25" t="s">
        <v>920</v>
      </c>
      <c r="E726" s="26" t="s">
        <v>672</v>
      </c>
      <c r="F726" s="27">
        <v>1</v>
      </c>
      <c r="G726" s="21"/>
      <c r="H726" s="100">
        <f t="shared" si="71"/>
        <v>0.22</v>
      </c>
      <c r="I726" s="28">
        <f t="shared" si="72"/>
        <v>0</v>
      </c>
      <c r="J726" s="30">
        <f t="shared" si="73"/>
        <v>0</v>
      </c>
    </row>
    <row r="727" spans="1:10" s="31" customFormat="1" ht="30">
      <c r="A727" s="40" t="s">
        <v>966</v>
      </c>
      <c r="B727" s="23" t="s">
        <v>10</v>
      </c>
      <c r="C727" s="23" t="s">
        <v>950</v>
      </c>
      <c r="D727" s="25" t="s">
        <v>951</v>
      </c>
      <c r="E727" s="26" t="s">
        <v>672</v>
      </c>
      <c r="F727" s="27">
        <v>1</v>
      </c>
      <c r="G727" s="21"/>
      <c r="H727" s="100">
        <f t="shared" si="71"/>
        <v>0.22</v>
      </c>
      <c r="I727" s="28">
        <f t="shared" si="72"/>
        <v>0</v>
      </c>
      <c r="J727" s="30">
        <f t="shared" si="73"/>
        <v>0</v>
      </c>
    </row>
    <row r="728" spans="1:10" ht="15">
      <c r="A728" s="39" t="s">
        <v>1533</v>
      </c>
      <c r="B728" s="4"/>
      <c r="C728" s="5"/>
      <c r="D728" s="6" t="s">
        <v>324</v>
      </c>
      <c r="E728" s="17"/>
      <c r="F728" s="19"/>
      <c r="G728" s="7"/>
      <c r="H728" s="101"/>
      <c r="I728" s="19"/>
      <c r="J728" s="20">
        <f>SUM(J729:J755)</f>
        <v>0</v>
      </c>
    </row>
    <row r="729" spans="1:10" s="31" customFormat="1" ht="15">
      <c r="A729" s="40" t="s">
        <v>846</v>
      </c>
      <c r="B729" s="23" t="s">
        <v>8</v>
      </c>
      <c r="C729" s="23" t="s">
        <v>837</v>
      </c>
      <c r="D729" s="25" t="s">
        <v>838</v>
      </c>
      <c r="E729" s="26" t="s">
        <v>672</v>
      </c>
      <c r="F729" s="27">
        <v>1</v>
      </c>
      <c r="G729" s="21"/>
      <c r="H729" s="100">
        <f aca="true" t="shared" si="74" ref="H729:H755">$I$9</f>
        <v>0.22</v>
      </c>
      <c r="I729" s="28">
        <f aca="true" t="shared" si="75" ref="I729:I755">ROUND(((1+H729)*G729),2)</f>
        <v>0</v>
      </c>
      <c r="J729" s="30">
        <f aca="true" t="shared" si="76" ref="J729:J755">ROUND(I729*F729,2)</f>
        <v>0</v>
      </c>
    </row>
    <row r="730" spans="1:10" s="31" customFormat="1" ht="15">
      <c r="A730" s="40" t="s">
        <v>323</v>
      </c>
      <c r="B730" s="23" t="s">
        <v>10</v>
      </c>
      <c r="C730" s="23" t="s">
        <v>63</v>
      </c>
      <c r="D730" s="25" t="s">
        <v>64</v>
      </c>
      <c r="E730" s="26" t="s">
        <v>987</v>
      </c>
      <c r="F730" s="27">
        <v>1.23</v>
      </c>
      <c r="G730" s="21"/>
      <c r="H730" s="100">
        <f t="shared" si="74"/>
        <v>0.22</v>
      </c>
      <c r="I730" s="28">
        <f t="shared" si="75"/>
        <v>0</v>
      </c>
      <c r="J730" s="30">
        <f t="shared" si="76"/>
        <v>0</v>
      </c>
    </row>
    <row r="731" spans="1:10" s="31" customFormat="1" ht="15">
      <c r="A731" s="40" t="s">
        <v>336</v>
      </c>
      <c r="B731" s="23" t="s">
        <v>8</v>
      </c>
      <c r="C731" s="23" t="s">
        <v>76</v>
      </c>
      <c r="D731" s="25" t="s">
        <v>77</v>
      </c>
      <c r="E731" s="26" t="s">
        <v>987</v>
      </c>
      <c r="F731" s="27">
        <v>2.46</v>
      </c>
      <c r="G731" s="21"/>
      <c r="H731" s="100">
        <f t="shared" si="74"/>
        <v>0.22</v>
      </c>
      <c r="I731" s="28">
        <f t="shared" si="75"/>
        <v>0</v>
      </c>
      <c r="J731" s="30">
        <f t="shared" si="76"/>
        <v>0</v>
      </c>
    </row>
    <row r="732" spans="1:10" s="31" customFormat="1" ht="15">
      <c r="A732" s="40" t="s">
        <v>348</v>
      </c>
      <c r="B732" s="23" t="s">
        <v>8</v>
      </c>
      <c r="C732" s="23" t="s">
        <v>79</v>
      </c>
      <c r="D732" s="25" t="s">
        <v>80</v>
      </c>
      <c r="E732" s="26" t="s">
        <v>987</v>
      </c>
      <c r="F732" s="27">
        <v>2.46</v>
      </c>
      <c r="G732" s="21"/>
      <c r="H732" s="100">
        <f t="shared" si="74"/>
        <v>0.22</v>
      </c>
      <c r="I732" s="28">
        <f t="shared" si="75"/>
        <v>0</v>
      </c>
      <c r="J732" s="30">
        <f t="shared" si="76"/>
        <v>0</v>
      </c>
    </row>
    <row r="733" spans="1:10" s="31" customFormat="1" ht="30">
      <c r="A733" s="40" t="s">
        <v>370</v>
      </c>
      <c r="B733" s="23" t="s">
        <v>8</v>
      </c>
      <c r="C733" s="23" t="s">
        <v>52</v>
      </c>
      <c r="D733" s="25" t="s">
        <v>53</v>
      </c>
      <c r="E733" s="26" t="s">
        <v>987</v>
      </c>
      <c r="F733" s="27">
        <v>2.46</v>
      </c>
      <c r="G733" s="21"/>
      <c r="H733" s="100">
        <f t="shared" si="74"/>
        <v>0.22</v>
      </c>
      <c r="I733" s="28">
        <f t="shared" si="75"/>
        <v>0</v>
      </c>
      <c r="J733" s="30">
        <f t="shared" si="76"/>
        <v>0</v>
      </c>
    </row>
    <row r="734" spans="1:10" s="31" customFormat="1" ht="30">
      <c r="A734" s="40" t="s">
        <v>1376</v>
      </c>
      <c r="B734" s="23" t="s">
        <v>10</v>
      </c>
      <c r="C734" s="23" t="s">
        <v>1003</v>
      </c>
      <c r="D734" s="25" t="s">
        <v>1004</v>
      </c>
      <c r="E734" s="26" t="s">
        <v>987</v>
      </c>
      <c r="F734" s="27">
        <v>0.9</v>
      </c>
      <c r="G734" s="21"/>
      <c r="H734" s="100">
        <f t="shared" si="74"/>
        <v>0.22</v>
      </c>
      <c r="I734" s="28">
        <f t="shared" si="75"/>
        <v>0</v>
      </c>
      <c r="J734" s="30">
        <f t="shared" si="76"/>
        <v>0</v>
      </c>
    </row>
    <row r="735" spans="1:10" s="31" customFormat="1" ht="30">
      <c r="A735" s="40" t="s">
        <v>1393</v>
      </c>
      <c r="B735" s="23" t="s">
        <v>38</v>
      </c>
      <c r="C735" s="23" t="s">
        <v>1029</v>
      </c>
      <c r="D735" s="25" t="s">
        <v>1030</v>
      </c>
      <c r="E735" s="26" t="s">
        <v>672</v>
      </c>
      <c r="F735" s="27">
        <v>1</v>
      </c>
      <c r="G735" s="21"/>
      <c r="H735" s="100">
        <f t="shared" si="74"/>
        <v>0.22</v>
      </c>
      <c r="I735" s="28">
        <f t="shared" si="75"/>
        <v>0</v>
      </c>
      <c r="J735" s="30">
        <f t="shared" si="76"/>
        <v>0</v>
      </c>
    </row>
    <row r="736" spans="1:10" s="31" customFormat="1" ht="30">
      <c r="A736" s="40" t="s">
        <v>1534</v>
      </c>
      <c r="B736" s="23" t="s">
        <v>38</v>
      </c>
      <c r="C736" s="23" t="s">
        <v>1517</v>
      </c>
      <c r="D736" s="25" t="s">
        <v>1518</v>
      </c>
      <c r="E736" s="26" t="s">
        <v>672</v>
      </c>
      <c r="F736" s="27">
        <v>1</v>
      </c>
      <c r="G736" s="21"/>
      <c r="H736" s="100">
        <f t="shared" si="74"/>
        <v>0.22</v>
      </c>
      <c r="I736" s="28">
        <f t="shared" si="75"/>
        <v>0</v>
      </c>
      <c r="J736" s="30">
        <f t="shared" si="76"/>
        <v>0</v>
      </c>
    </row>
    <row r="737" spans="1:10" s="31" customFormat="1" ht="15">
      <c r="A737" s="40" t="s">
        <v>708</v>
      </c>
      <c r="B737" s="23" t="s">
        <v>8</v>
      </c>
      <c r="C737" s="23" t="s">
        <v>694</v>
      </c>
      <c r="D737" s="25" t="s">
        <v>695</v>
      </c>
      <c r="E737" s="26" t="s">
        <v>672</v>
      </c>
      <c r="F737" s="27">
        <v>1</v>
      </c>
      <c r="G737" s="21"/>
      <c r="H737" s="100">
        <f t="shared" si="74"/>
        <v>0.22</v>
      </c>
      <c r="I737" s="28">
        <f t="shared" si="75"/>
        <v>0</v>
      </c>
      <c r="J737" s="30">
        <f t="shared" si="76"/>
        <v>0</v>
      </c>
    </row>
    <row r="738" spans="1:10" s="31" customFormat="1" ht="60">
      <c r="A738" s="40" t="s">
        <v>398</v>
      </c>
      <c r="B738" s="23" t="s">
        <v>149</v>
      </c>
      <c r="C738" s="23" t="s">
        <v>1258</v>
      </c>
      <c r="D738" s="25" t="s">
        <v>378</v>
      </c>
      <c r="E738" s="26" t="s">
        <v>672</v>
      </c>
      <c r="F738" s="27">
        <v>1</v>
      </c>
      <c r="G738" s="21"/>
      <c r="H738" s="100">
        <f t="shared" si="74"/>
        <v>0.22</v>
      </c>
      <c r="I738" s="28">
        <f t="shared" si="75"/>
        <v>0</v>
      </c>
      <c r="J738" s="30">
        <f t="shared" si="76"/>
        <v>0</v>
      </c>
    </row>
    <row r="739" spans="1:10" s="31" customFormat="1" ht="30">
      <c r="A739" s="40" t="s">
        <v>1350</v>
      </c>
      <c r="B739" s="23" t="s">
        <v>10</v>
      </c>
      <c r="C739" s="23" t="s">
        <v>1351</v>
      </c>
      <c r="D739" s="25" t="s">
        <v>1352</v>
      </c>
      <c r="E739" s="26" t="s">
        <v>987</v>
      </c>
      <c r="F739" s="27">
        <v>1.89</v>
      </c>
      <c r="G739" s="21"/>
      <c r="H739" s="100">
        <f t="shared" si="74"/>
        <v>0.22</v>
      </c>
      <c r="I739" s="28">
        <f t="shared" si="75"/>
        <v>0</v>
      </c>
      <c r="J739" s="30">
        <f t="shared" si="76"/>
        <v>0</v>
      </c>
    </row>
    <row r="740" spans="1:10" s="31" customFormat="1" ht="30">
      <c r="A740" s="40" t="s">
        <v>647</v>
      </c>
      <c r="B740" s="23" t="s">
        <v>38</v>
      </c>
      <c r="C740" s="23" t="s">
        <v>1261</v>
      </c>
      <c r="D740" s="25" t="s">
        <v>629</v>
      </c>
      <c r="E740" s="26" t="s">
        <v>987</v>
      </c>
      <c r="F740" s="27">
        <v>3.36</v>
      </c>
      <c r="G740" s="21"/>
      <c r="H740" s="100">
        <f t="shared" si="74"/>
        <v>0.22</v>
      </c>
      <c r="I740" s="28">
        <f t="shared" si="75"/>
        <v>0</v>
      </c>
      <c r="J740" s="30">
        <f t="shared" si="76"/>
        <v>0</v>
      </c>
    </row>
    <row r="741" spans="1:10" s="31" customFormat="1" ht="30">
      <c r="A741" s="40" t="s">
        <v>861</v>
      </c>
      <c r="B741" s="23" t="s">
        <v>10</v>
      </c>
      <c r="C741" s="23" t="s">
        <v>854</v>
      </c>
      <c r="D741" s="25" t="s">
        <v>855</v>
      </c>
      <c r="E741" s="26" t="s">
        <v>672</v>
      </c>
      <c r="F741" s="27">
        <v>1</v>
      </c>
      <c r="G741" s="21"/>
      <c r="H741" s="100">
        <f t="shared" si="74"/>
        <v>0.22</v>
      </c>
      <c r="I741" s="28">
        <f t="shared" si="75"/>
        <v>0</v>
      </c>
      <c r="J741" s="30">
        <f t="shared" si="76"/>
        <v>0</v>
      </c>
    </row>
    <row r="742" spans="1:10" s="31" customFormat="1" ht="30">
      <c r="A742" s="40" t="s">
        <v>1388</v>
      </c>
      <c r="B742" s="23" t="s">
        <v>8</v>
      </c>
      <c r="C742" s="23" t="s">
        <v>1019</v>
      </c>
      <c r="D742" s="25" t="s">
        <v>1020</v>
      </c>
      <c r="E742" s="26" t="s">
        <v>672</v>
      </c>
      <c r="F742" s="27">
        <v>2</v>
      </c>
      <c r="G742" s="21"/>
      <c r="H742" s="100">
        <f t="shared" si="74"/>
        <v>0.22</v>
      </c>
      <c r="I742" s="28">
        <f t="shared" si="75"/>
        <v>0</v>
      </c>
      <c r="J742" s="30">
        <f t="shared" si="76"/>
        <v>0</v>
      </c>
    </row>
    <row r="743" spans="1:10" s="31" customFormat="1" ht="30">
      <c r="A743" s="40" t="s">
        <v>908</v>
      </c>
      <c r="B743" s="23" t="s">
        <v>8</v>
      </c>
      <c r="C743" s="23" t="s">
        <v>1300</v>
      </c>
      <c r="D743" s="25" t="s">
        <v>895</v>
      </c>
      <c r="E743" s="26" t="s">
        <v>987</v>
      </c>
      <c r="F743" s="27">
        <v>0.45</v>
      </c>
      <c r="G743" s="21"/>
      <c r="H743" s="100">
        <f t="shared" si="74"/>
        <v>0.22</v>
      </c>
      <c r="I743" s="28">
        <f t="shared" si="75"/>
        <v>0</v>
      </c>
      <c r="J743" s="30">
        <f t="shared" si="76"/>
        <v>0</v>
      </c>
    </row>
    <row r="744" spans="1:10" s="31" customFormat="1" ht="30">
      <c r="A744" s="40" t="s">
        <v>451</v>
      </c>
      <c r="B744" s="23" t="s">
        <v>8</v>
      </c>
      <c r="C744" s="23" t="s">
        <v>433</v>
      </c>
      <c r="D744" s="25" t="s">
        <v>434</v>
      </c>
      <c r="E744" s="26" t="s">
        <v>672</v>
      </c>
      <c r="F744" s="27">
        <v>1</v>
      </c>
      <c r="G744" s="21"/>
      <c r="H744" s="100">
        <f t="shared" si="74"/>
        <v>0.22</v>
      </c>
      <c r="I744" s="28">
        <f t="shared" si="75"/>
        <v>0</v>
      </c>
      <c r="J744" s="30">
        <f t="shared" si="76"/>
        <v>0</v>
      </c>
    </row>
    <row r="745" spans="1:10" s="31" customFormat="1" ht="30">
      <c r="A745" s="40" t="s">
        <v>478</v>
      </c>
      <c r="B745" s="23" t="s">
        <v>8</v>
      </c>
      <c r="C745" s="23" t="s">
        <v>457</v>
      </c>
      <c r="D745" s="25" t="s">
        <v>458</v>
      </c>
      <c r="E745" s="26" t="s">
        <v>672</v>
      </c>
      <c r="F745" s="27">
        <v>3</v>
      </c>
      <c r="G745" s="21"/>
      <c r="H745" s="100">
        <f t="shared" si="74"/>
        <v>0.22</v>
      </c>
      <c r="I745" s="28">
        <f t="shared" si="75"/>
        <v>0</v>
      </c>
      <c r="J745" s="30">
        <f t="shared" si="76"/>
        <v>0</v>
      </c>
    </row>
    <row r="746" spans="1:10" s="31" customFormat="1" ht="30">
      <c r="A746" s="40" t="s">
        <v>505</v>
      </c>
      <c r="B746" s="23" t="s">
        <v>8</v>
      </c>
      <c r="C746" s="23" t="s">
        <v>484</v>
      </c>
      <c r="D746" s="25" t="s">
        <v>485</v>
      </c>
      <c r="E746" s="26" t="s">
        <v>672</v>
      </c>
      <c r="F746" s="27">
        <v>2</v>
      </c>
      <c r="G746" s="21"/>
      <c r="H746" s="100">
        <f t="shared" si="74"/>
        <v>0.22</v>
      </c>
      <c r="I746" s="28">
        <f t="shared" si="75"/>
        <v>0</v>
      </c>
      <c r="J746" s="30">
        <f t="shared" si="76"/>
        <v>0</v>
      </c>
    </row>
    <row r="747" spans="1:10" s="31" customFormat="1" ht="30">
      <c r="A747" s="40" t="s">
        <v>531</v>
      </c>
      <c r="B747" s="23" t="s">
        <v>10</v>
      </c>
      <c r="C747" s="23" t="s">
        <v>206</v>
      </c>
      <c r="D747" s="25" t="s">
        <v>207</v>
      </c>
      <c r="E747" s="26" t="s">
        <v>1443</v>
      </c>
      <c r="F747" s="27">
        <v>20</v>
      </c>
      <c r="G747" s="21"/>
      <c r="H747" s="100">
        <f t="shared" si="74"/>
        <v>0.22</v>
      </c>
      <c r="I747" s="28">
        <f t="shared" si="75"/>
        <v>0</v>
      </c>
      <c r="J747" s="30">
        <f t="shared" si="76"/>
        <v>0</v>
      </c>
    </row>
    <row r="748" spans="1:10" s="31" customFormat="1" ht="45">
      <c r="A748" s="40" t="s">
        <v>558</v>
      </c>
      <c r="B748" s="23" t="s">
        <v>38</v>
      </c>
      <c r="C748" s="23" t="s">
        <v>538</v>
      </c>
      <c r="D748" s="25" t="s">
        <v>539</v>
      </c>
      <c r="E748" s="26" t="s">
        <v>1443</v>
      </c>
      <c r="F748" s="27">
        <v>45</v>
      </c>
      <c r="G748" s="21"/>
      <c r="H748" s="100">
        <f t="shared" si="74"/>
        <v>0.22</v>
      </c>
      <c r="I748" s="28">
        <f t="shared" si="75"/>
        <v>0</v>
      </c>
      <c r="J748" s="30">
        <f t="shared" si="76"/>
        <v>0</v>
      </c>
    </row>
    <row r="749" spans="1:10" s="31" customFormat="1" ht="30">
      <c r="A749" s="40" t="s">
        <v>1366</v>
      </c>
      <c r="B749" s="23" t="s">
        <v>149</v>
      </c>
      <c r="C749" s="23" t="s">
        <v>991</v>
      </c>
      <c r="D749" s="25" t="s">
        <v>992</v>
      </c>
      <c r="E749" s="26" t="s">
        <v>672</v>
      </c>
      <c r="F749" s="27">
        <v>1</v>
      </c>
      <c r="G749" s="21"/>
      <c r="H749" s="100">
        <f t="shared" si="74"/>
        <v>0.22</v>
      </c>
      <c r="I749" s="28">
        <f t="shared" si="75"/>
        <v>0</v>
      </c>
      <c r="J749" s="30">
        <f t="shared" si="76"/>
        <v>0</v>
      </c>
    </row>
    <row r="750" spans="1:10" s="31" customFormat="1" ht="30">
      <c r="A750" s="40" t="s">
        <v>665</v>
      </c>
      <c r="B750" s="23" t="s">
        <v>38</v>
      </c>
      <c r="C750" s="23" t="s">
        <v>659</v>
      </c>
      <c r="D750" s="25" t="s">
        <v>660</v>
      </c>
      <c r="E750" s="26" t="s">
        <v>197</v>
      </c>
      <c r="F750" s="27">
        <v>1</v>
      </c>
      <c r="G750" s="21"/>
      <c r="H750" s="100">
        <f t="shared" si="74"/>
        <v>0.22</v>
      </c>
      <c r="I750" s="28">
        <f t="shared" si="75"/>
        <v>0</v>
      </c>
      <c r="J750" s="30">
        <f t="shared" si="76"/>
        <v>0</v>
      </c>
    </row>
    <row r="751" spans="1:10" s="31" customFormat="1" ht="45">
      <c r="A751" s="40" t="s">
        <v>585</v>
      </c>
      <c r="B751" s="23" t="s">
        <v>38</v>
      </c>
      <c r="C751" s="23" t="s">
        <v>564</v>
      </c>
      <c r="D751" s="25" t="s">
        <v>565</v>
      </c>
      <c r="E751" s="26" t="s">
        <v>672</v>
      </c>
      <c r="F751" s="27">
        <v>2</v>
      </c>
      <c r="G751" s="21"/>
      <c r="H751" s="100">
        <f t="shared" si="74"/>
        <v>0.22</v>
      </c>
      <c r="I751" s="28">
        <f t="shared" si="75"/>
        <v>0</v>
      </c>
      <c r="J751" s="30">
        <f t="shared" si="76"/>
        <v>0</v>
      </c>
    </row>
    <row r="752" spans="1:10" s="31" customFormat="1" ht="75">
      <c r="A752" s="40" t="s">
        <v>738</v>
      </c>
      <c r="B752" s="23" t="s">
        <v>38</v>
      </c>
      <c r="C752" s="23" t="s">
        <v>721</v>
      </c>
      <c r="D752" s="25" t="s">
        <v>722</v>
      </c>
      <c r="E752" s="26" t="s">
        <v>1443</v>
      </c>
      <c r="F752" s="27">
        <v>5</v>
      </c>
      <c r="G752" s="21"/>
      <c r="H752" s="100">
        <f t="shared" si="74"/>
        <v>0.22</v>
      </c>
      <c r="I752" s="28">
        <f t="shared" si="75"/>
        <v>0</v>
      </c>
      <c r="J752" s="30">
        <f t="shared" si="76"/>
        <v>0</v>
      </c>
    </row>
    <row r="753" spans="1:10" s="31" customFormat="1" ht="75">
      <c r="A753" s="40" t="s">
        <v>769</v>
      </c>
      <c r="B753" s="23" t="s">
        <v>38</v>
      </c>
      <c r="C753" s="23" t="s">
        <v>754</v>
      </c>
      <c r="D753" s="25" t="s">
        <v>755</v>
      </c>
      <c r="E753" s="26" t="s">
        <v>1443</v>
      </c>
      <c r="F753" s="27">
        <v>12</v>
      </c>
      <c r="G753" s="21"/>
      <c r="H753" s="100">
        <f t="shared" si="74"/>
        <v>0.22</v>
      </c>
      <c r="I753" s="28">
        <f t="shared" si="75"/>
        <v>0</v>
      </c>
      <c r="J753" s="30">
        <f t="shared" si="76"/>
        <v>0</v>
      </c>
    </row>
    <row r="754" spans="1:10" s="31" customFormat="1" ht="30">
      <c r="A754" s="40" t="s">
        <v>936</v>
      </c>
      <c r="B754" s="23" t="s">
        <v>10</v>
      </c>
      <c r="C754" s="23" t="s">
        <v>919</v>
      </c>
      <c r="D754" s="25" t="s">
        <v>920</v>
      </c>
      <c r="E754" s="26" t="s">
        <v>672</v>
      </c>
      <c r="F754" s="27">
        <v>1</v>
      </c>
      <c r="G754" s="21"/>
      <c r="H754" s="100">
        <f t="shared" si="74"/>
        <v>0.22</v>
      </c>
      <c r="I754" s="28">
        <f t="shared" si="75"/>
        <v>0</v>
      </c>
      <c r="J754" s="30">
        <f t="shared" si="76"/>
        <v>0</v>
      </c>
    </row>
    <row r="755" spans="1:10" s="31" customFormat="1" ht="30">
      <c r="A755" s="40" t="s">
        <v>967</v>
      </c>
      <c r="B755" s="23" t="s">
        <v>10</v>
      </c>
      <c r="C755" s="23" t="s">
        <v>950</v>
      </c>
      <c r="D755" s="25" t="s">
        <v>951</v>
      </c>
      <c r="E755" s="26" t="s">
        <v>672</v>
      </c>
      <c r="F755" s="27">
        <v>1</v>
      </c>
      <c r="G755" s="21"/>
      <c r="H755" s="100">
        <f t="shared" si="74"/>
        <v>0.22</v>
      </c>
      <c r="I755" s="28">
        <f t="shared" si="75"/>
        <v>0</v>
      </c>
      <c r="J755" s="30">
        <f t="shared" si="76"/>
        <v>0</v>
      </c>
    </row>
    <row r="756" spans="1:10" ht="15">
      <c r="A756" s="39" t="s">
        <v>1535</v>
      </c>
      <c r="B756" s="4"/>
      <c r="C756" s="5"/>
      <c r="D756" s="6" t="s">
        <v>252</v>
      </c>
      <c r="E756" s="17"/>
      <c r="F756" s="19"/>
      <c r="G756" s="7"/>
      <c r="H756" s="101"/>
      <c r="I756" s="19"/>
      <c r="J756" s="20">
        <f>SUM(J757:J791)</f>
        <v>0</v>
      </c>
    </row>
    <row r="757" spans="1:10" s="31" customFormat="1" ht="30">
      <c r="A757" s="40" t="s">
        <v>251</v>
      </c>
      <c r="B757" s="23" t="s">
        <v>38</v>
      </c>
      <c r="C757" s="23" t="s">
        <v>1444</v>
      </c>
      <c r="D757" s="25" t="s">
        <v>220</v>
      </c>
      <c r="E757" s="26" t="s">
        <v>1441</v>
      </c>
      <c r="F757" s="27">
        <v>2.85</v>
      </c>
      <c r="G757" s="21"/>
      <c r="H757" s="100">
        <f aca="true" t="shared" si="77" ref="H757:H791">$I$9</f>
        <v>0.22</v>
      </c>
      <c r="I757" s="28">
        <f aca="true" t="shared" si="78" ref="I757:I791">ROUND(((1+H757)*G757),2)</f>
        <v>0</v>
      </c>
      <c r="J757" s="30">
        <f aca="true" t="shared" si="79" ref="J757:J791">ROUND(I757*F757,2)</f>
        <v>0</v>
      </c>
    </row>
    <row r="758" spans="1:10" s="31" customFormat="1" ht="30">
      <c r="A758" s="40" t="s">
        <v>274</v>
      </c>
      <c r="B758" s="23" t="s">
        <v>8</v>
      </c>
      <c r="C758" s="23" t="s">
        <v>257</v>
      </c>
      <c r="D758" s="25" t="s">
        <v>33</v>
      </c>
      <c r="E758" s="26" t="s">
        <v>1441</v>
      </c>
      <c r="F758" s="27">
        <v>2.85</v>
      </c>
      <c r="G758" s="21"/>
      <c r="H758" s="100">
        <f t="shared" si="77"/>
        <v>0.22</v>
      </c>
      <c r="I758" s="28">
        <f t="shared" si="78"/>
        <v>0</v>
      </c>
      <c r="J758" s="30">
        <f t="shared" si="79"/>
        <v>0</v>
      </c>
    </row>
    <row r="759" spans="1:10" s="31" customFormat="1" ht="15">
      <c r="A759" s="40" t="s">
        <v>292</v>
      </c>
      <c r="B759" s="23" t="s">
        <v>10</v>
      </c>
      <c r="C759" s="23" t="s">
        <v>35</v>
      </c>
      <c r="D759" s="25" t="s">
        <v>36</v>
      </c>
      <c r="E759" s="26" t="s">
        <v>37</v>
      </c>
      <c r="F759" s="27">
        <v>5.13</v>
      </c>
      <c r="G759" s="21"/>
      <c r="H759" s="100">
        <f t="shared" si="77"/>
        <v>0.22</v>
      </c>
      <c r="I759" s="28">
        <f t="shared" si="78"/>
        <v>0</v>
      </c>
      <c r="J759" s="30">
        <f t="shared" si="79"/>
        <v>0</v>
      </c>
    </row>
    <row r="760" spans="1:10" s="31" customFormat="1" ht="30">
      <c r="A760" s="40" t="s">
        <v>311</v>
      </c>
      <c r="B760" s="23" t="s">
        <v>38</v>
      </c>
      <c r="C760" s="23" t="s">
        <v>43</v>
      </c>
      <c r="D760" s="25" t="s">
        <v>44</v>
      </c>
      <c r="E760" s="26" t="s">
        <v>1442</v>
      </c>
      <c r="F760" s="27">
        <v>54.15</v>
      </c>
      <c r="G760" s="21"/>
      <c r="H760" s="100">
        <f t="shared" si="77"/>
        <v>0.22</v>
      </c>
      <c r="I760" s="28">
        <f t="shared" si="78"/>
        <v>0</v>
      </c>
      <c r="J760" s="30">
        <f t="shared" si="79"/>
        <v>0</v>
      </c>
    </row>
    <row r="761" spans="1:10" s="31" customFormat="1" ht="15">
      <c r="A761" s="40" t="s">
        <v>847</v>
      </c>
      <c r="B761" s="23" t="s">
        <v>8</v>
      </c>
      <c r="C761" s="23" t="s">
        <v>837</v>
      </c>
      <c r="D761" s="25" t="s">
        <v>838</v>
      </c>
      <c r="E761" s="26" t="s">
        <v>672</v>
      </c>
      <c r="F761" s="27">
        <v>1</v>
      </c>
      <c r="G761" s="21"/>
      <c r="H761" s="100">
        <f t="shared" si="77"/>
        <v>0.22</v>
      </c>
      <c r="I761" s="28">
        <f t="shared" si="78"/>
        <v>0</v>
      </c>
      <c r="J761" s="30">
        <f t="shared" si="79"/>
        <v>0</v>
      </c>
    </row>
    <row r="762" spans="1:10" s="31" customFormat="1" ht="15">
      <c r="A762" s="40" t="s">
        <v>1361</v>
      </c>
      <c r="B762" s="23" t="s">
        <v>10</v>
      </c>
      <c r="C762" s="23" t="s">
        <v>989</v>
      </c>
      <c r="D762" s="25" t="s">
        <v>990</v>
      </c>
      <c r="E762" s="26" t="s">
        <v>987</v>
      </c>
      <c r="F762" s="27">
        <v>0.85</v>
      </c>
      <c r="G762" s="21"/>
      <c r="H762" s="100">
        <f t="shared" si="77"/>
        <v>0.22</v>
      </c>
      <c r="I762" s="28">
        <f t="shared" si="78"/>
        <v>0</v>
      </c>
      <c r="J762" s="30">
        <f t="shared" si="79"/>
        <v>0</v>
      </c>
    </row>
    <row r="763" spans="1:10" s="31" customFormat="1" ht="15">
      <c r="A763" s="40" t="s">
        <v>325</v>
      </c>
      <c r="B763" s="23" t="s">
        <v>10</v>
      </c>
      <c r="C763" s="23" t="s">
        <v>63</v>
      </c>
      <c r="D763" s="25" t="s">
        <v>64</v>
      </c>
      <c r="E763" s="26" t="s">
        <v>987</v>
      </c>
      <c r="F763" s="27">
        <v>6</v>
      </c>
      <c r="G763" s="21"/>
      <c r="H763" s="100">
        <f t="shared" si="77"/>
        <v>0.22</v>
      </c>
      <c r="I763" s="28">
        <f t="shared" si="78"/>
        <v>0</v>
      </c>
      <c r="J763" s="30">
        <f t="shared" si="79"/>
        <v>0</v>
      </c>
    </row>
    <row r="764" spans="1:10" s="31" customFormat="1" ht="15">
      <c r="A764" s="40" t="s">
        <v>337</v>
      </c>
      <c r="B764" s="23" t="s">
        <v>8</v>
      </c>
      <c r="C764" s="23" t="s">
        <v>76</v>
      </c>
      <c r="D764" s="25" t="s">
        <v>77</v>
      </c>
      <c r="E764" s="26" t="s">
        <v>987</v>
      </c>
      <c r="F764" s="27">
        <v>12</v>
      </c>
      <c r="G764" s="21"/>
      <c r="H764" s="100">
        <f t="shared" si="77"/>
        <v>0.22</v>
      </c>
      <c r="I764" s="28">
        <f t="shared" si="78"/>
        <v>0</v>
      </c>
      <c r="J764" s="30">
        <f t="shared" si="79"/>
        <v>0</v>
      </c>
    </row>
    <row r="765" spans="1:10" s="31" customFormat="1" ht="15">
      <c r="A765" s="40" t="s">
        <v>349</v>
      </c>
      <c r="B765" s="23" t="s">
        <v>8</v>
      </c>
      <c r="C765" s="23" t="s">
        <v>79</v>
      </c>
      <c r="D765" s="25" t="s">
        <v>80</v>
      </c>
      <c r="E765" s="26" t="s">
        <v>987</v>
      </c>
      <c r="F765" s="27">
        <v>12</v>
      </c>
      <c r="G765" s="21"/>
      <c r="H765" s="100">
        <f t="shared" si="77"/>
        <v>0.22</v>
      </c>
      <c r="I765" s="28">
        <f t="shared" si="78"/>
        <v>0</v>
      </c>
      <c r="J765" s="30">
        <f t="shared" si="79"/>
        <v>0</v>
      </c>
    </row>
    <row r="766" spans="1:10" s="31" customFormat="1" ht="30">
      <c r="A766" s="40" t="s">
        <v>371</v>
      </c>
      <c r="B766" s="23" t="s">
        <v>8</v>
      </c>
      <c r="C766" s="23" t="s">
        <v>52</v>
      </c>
      <c r="D766" s="25" t="s">
        <v>53</v>
      </c>
      <c r="E766" s="26" t="s">
        <v>987</v>
      </c>
      <c r="F766" s="27">
        <v>12</v>
      </c>
      <c r="G766" s="21"/>
      <c r="H766" s="100">
        <f t="shared" si="77"/>
        <v>0.22</v>
      </c>
      <c r="I766" s="28">
        <f t="shared" si="78"/>
        <v>0</v>
      </c>
      <c r="J766" s="30">
        <f t="shared" si="79"/>
        <v>0</v>
      </c>
    </row>
    <row r="767" spans="1:10" s="31" customFormat="1" ht="30">
      <c r="A767" s="40" t="s">
        <v>1377</v>
      </c>
      <c r="B767" s="23" t="s">
        <v>10</v>
      </c>
      <c r="C767" s="23" t="s">
        <v>1003</v>
      </c>
      <c r="D767" s="25" t="s">
        <v>1004</v>
      </c>
      <c r="E767" s="26" t="s">
        <v>987</v>
      </c>
      <c r="F767" s="27">
        <v>0.9</v>
      </c>
      <c r="G767" s="21"/>
      <c r="H767" s="100">
        <f t="shared" si="77"/>
        <v>0.22</v>
      </c>
      <c r="I767" s="28">
        <f t="shared" si="78"/>
        <v>0</v>
      </c>
      <c r="J767" s="30">
        <f t="shared" si="79"/>
        <v>0</v>
      </c>
    </row>
    <row r="768" spans="1:10" s="31" customFormat="1" ht="30">
      <c r="A768" s="40" t="s">
        <v>1394</v>
      </c>
      <c r="B768" s="23" t="s">
        <v>38</v>
      </c>
      <c r="C768" s="23" t="s">
        <v>1029</v>
      </c>
      <c r="D768" s="25" t="s">
        <v>1030</v>
      </c>
      <c r="E768" s="26" t="s">
        <v>672</v>
      </c>
      <c r="F768" s="27">
        <v>1</v>
      </c>
      <c r="G768" s="21"/>
      <c r="H768" s="100">
        <f t="shared" si="77"/>
        <v>0.22</v>
      </c>
      <c r="I768" s="28">
        <f t="shared" si="78"/>
        <v>0</v>
      </c>
      <c r="J768" s="30">
        <f t="shared" si="79"/>
        <v>0</v>
      </c>
    </row>
    <row r="769" spans="1:10" s="31" customFormat="1" ht="30">
      <c r="A769" s="40" t="s">
        <v>1395</v>
      </c>
      <c r="B769" s="23" t="s">
        <v>149</v>
      </c>
      <c r="C769" s="23" t="s">
        <v>1032</v>
      </c>
      <c r="D769" s="25" t="s">
        <v>1033</v>
      </c>
      <c r="E769" s="26" t="s">
        <v>672</v>
      </c>
      <c r="F769" s="27">
        <v>1</v>
      </c>
      <c r="G769" s="21"/>
      <c r="H769" s="100">
        <f t="shared" si="77"/>
        <v>0.22</v>
      </c>
      <c r="I769" s="28">
        <f t="shared" si="78"/>
        <v>0</v>
      </c>
      <c r="J769" s="30">
        <f t="shared" si="79"/>
        <v>0</v>
      </c>
    </row>
    <row r="770" spans="1:10" s="31" customFormat="1" ht="30">
      <c r="A770" s="40" t="s">
        <v>399</v>
      </c>
      <c r="B770" s="23" t="s">
        <v>8</v>
      </c>
      <c r="C770" s="23" t="s">
        <v>694</v>
      </c>
      <c r="D770" s="25" t="s">
        <v>695</v>
      </c>
      <c r="E770" s="26" t="s">
        <v>672</v>
      </c>
      <c r="F770" s="27">
        <v>4</v>
      </c>
      <c r="G770" s="21"/>
      <c r="H770" s="100">
        <f t="shared" si="77"/>
        <v>0.22</v>
      </c>
      <c r="I770" s="28">
        <f t="shared" si="78"/>
        <v>0</v>
      </c>
      <c r="J770" s="30">
        <f t="shared" si="79"/>
        <v>0</v>
      </c>
    </row>
    <row r="771" spans="1:10" s="31" customFormat="1" ht="60">
      <c r="A771" s="40" t="s">
        <v>1536</v>
      </c>
      <c r="B771" s="23" t="s">
        <v>38</v>
      </c>
      <c r="C771" s="23" t="s">
        <v>1455</v>
      </c>
      <c r="D771" s="25" t="s">
        <v>1456</v>
      </c>
      <c r="E771" s="26" t="s">
        <v>672</v>
      </c>
      <c r="F771" s="27">
        <v>1</v>
      </c>
      <c r="G771" s="21"/>
      <c r="H771" s="100">
        <f t="shared" si="77"/>
        <v>0.22</v>
      </c>
      <c r="I771" s="28">
        <f t="shared" si="78"/>
        <v>0</v>
      </c>
      <c r="J771" s="30">
        <f t="shared" si="79"/>
        <v>0</v>
      </c>
    </row>
    <row r="772" spans="1:10" s="31" customFormat="1" ht="30">
      <c r="A772" s="40" t="s">
        <v>648</v>
      </c>
      <c r="B772" s="23" t="s">
        <v>38</v>
      </c>
      <c r="C772" s="23" t="s">
        <v>1261</v>
      </c>
      <c r="D772" s="25" t="s">
        <v>629</v>
      </c>
      <c r="E772" s="26" t="s">
        <v>987</v>
      </c>
      <c r="F772" s="27">
        <v>3.36</v>
      </c>
      <c r="G772" s="21"/>
      <c r="H772" s="100">
        <f t="shared" si="77"/>
        <v>0.22</v>
      </c>
      <c r="I772" s="28">
        <f t="shared" si="78"/>
        <v>0</v>
      </c>
      <c r="J772" s="30">
        <f t="shared" si="79"/>
        <v>0</v>
      </c>
    </row>
    <row r="773" spans="1:10" s="31" customFormat="1" ht="30">
      <c r="A773" s="40" t="s">
        <v>1537</v>
      </c>
      <c r="B773" s="23" t="s">
        <v>10</v>
      </c>
      <c r="C773" s="23" t="s">
        <v>1466</v>
      </c>
      <c r="D773" s="25" t="s">
        <v>1467</v>
      </c>
      <c r="E773" s="26" t="s">
        <v>672</v>
      </c>
      <c r="F773" s="27">
        <v>4</v>
      </c>
      <c r="G773" s="21"/>
      <c r="H773" s="100">
        <f t="shared" si="77"/>
        <v>0.22</v>
      </c>
      <c r="I773" s="28">
        <f t="shared" si="78"/>
        <v>0</v>
      </c>
      <c r="J773" s="30">
        <f t="shared" si="79"/>
        <v>0</v>
      </c>
    </row>
    <row r="774" spans="1:10" s="31" customFormat="1" ht="30">
      <c r="A774" s="40" t="s">
        <v>692</v>
      </c>
      <c r="B774" s="23" t="s">
        <v>8</v>
      </c>
      <c r="C774" s="23" t="s">
        <v>685</v>
      </c>
      <c r="D774" s="25" t="s">
        <v>686</v>
      </c>
      <c r="E774" s="26" t="s">
        <v>672</v>
      </c>
      <c r="F774" s="27">
        <v>3</v>
      </c>
      <c r="G774" s="21"/>
      <c r="H774" s="100">
        <f t="shared" si="77"/>
        <v>0.22</v>
      </c>
      <c r="I774" s="28">
        <f t="shared" si="78"/>
        <v>0</v>
      </c>
      <c r="J774" s="30">
        <f t="shared" si="79"/>
        <v>0</v>
      </c>
    </row>
    <row r="775" spans="1:10" s="31" customFormat="1" ht="30">
      <c r="A775" s="40" t="s">
        <v>862</v>
      </c>
      <c r="B775" s="23" t="s">
        <v>10</v>
      </c>
      <c r="C775" s="23" t="s">
        <v>854</v>
      </c>
      <c r="D775" s="25" t="s">
        <v>855</v>
      </c>
      <c r="E775" s="26" t="s">
        <v>672</v>
      </c>
      <c r="F775" s="27">
        <v>1</v>
      </c>
      <c r="G775" s="21"/>
      <c r="H775" s="100">
        <f t="shared" si="77"/>
        <v>0.22</v>
      </c>
      <c r="I775" s="28">
        <f t="shared" si="78"/>
        <v>0</v>
      </c>
      <c r="J775" s="30">
        <f t="shared" si="79"/>
        <v>0</v>
      </c>
    </row>
    <row r="776" spans="1:10" s="31" customFormat="1" ht="30">
      <c r="A776" s="40" t="s">
        <v>1389</v>
      </c>
      <c r="B776" s="23" t="s">
        <v>8</v>
      </c>
      <c r="C776" s="23" t="s">
        <v>1019</v>
      </c>
      <c r="D776" s="25" t="s">
        <v>1020</v>
      </c>
      <c r="E776" s="26" t="s">
        <v>672</v>
      </c>
      <c r="F776" s="27">
        <v>1</v>
      </c>
      <c r="G776" s="21"/>
      <c r="H776" s="100">
        <f t="shared" si="77"/>
        <v>0.22</v>
      </c>
      <c r="I776" s="28">
        <f t="shared" si="78"/>
        <v>0</v>
      </c>
      <c r="J776" s="30">
        <f t="shared" si="79"/>
        <v>0</v>
      </c>
    </row>
    <row r="777" spans="1:10" s="31" customFormat="1" ht="30">
      <c r="A777" s="40" t="s">
        <v>452</v>
      </c>
      <c r="B777" s="23" t="s">
        <v>8</v>
      </c>
      <c r="C777" s="23" t="s">
        <v>1300</v>
      </c>
      <c r="D777" s="25" t="s">
        <v>895</v>
      </c>
      <c r="E777" s="26" t="s">
        <v>987</v>
      </c>
      <c r="F777" s="27">
        <v>0.45</v>
      </c>
      <c r="G777" s="21"/>
      <c r="H777" s="100">
        <f t="shared" si="77"/>
        <v>0.22</v>
      </c>
      <c r="I777" s="28">
        <f t="shared" si="78"/>
        <v>0</v>
      </c>
      <c r="J777" s="30">
        <f t="shared" si="79"/>
        <v>0</v>
      </c>
    </row>
    <row r="778" spans="1:10" s="31" customFormat="1" ht="30">
      <c r="A778" s="40" t="s">
        <v>479</v>
      </c>
      <c r="B778" s="23" t="s">
        <v>8</v>
      </c>
      <c r="C778" s="23" t="s">
        <v>433</v>
      </c>
      <c r="D778" s="25" t="s">
        <v>434</v>
      </c>
      <c r="E778" s="26" t="s">
        <v>672</v>
      </c>
      <c r="F778" s="27">
        <v>1</v>
      </c>
      <c r="G778" s="21"/>
      <c r="H778" s="100">
        <f t="shared" si="77"/>
        <v>0.22</v>
      </c>
      <c r="I778" s="28">
        <f t="shared" si="78"/>
        <v>0</v>
      </c>
      <c r="J778" s="30">
        <f t="shared" si="79"/>
        <v>0</v>
      </c>
    </row>
    <row r="779" spans="1:10" s="31" customFormat="1" ht="30">
      <c r="A779" s="40" t="s">
        <v>506</v>
      </c>
      <c r="B779" s="23" t="s">
        <v>8</v>
      </c>
      <c r="C779" s="23" t="s">
        <v>457</v>
      </c>
      <c r="D779" s="25" t="s">
        <v>458</v>
      </c>
      <c r="E779" s="26" t="s">
        <v>672</v>
      </c>
      <c r="F779" s="27">
        <v>3</v>
      </c>
      <c r="G779" s="21"/>
      <c r="H779" s="100">
        <f t="shared" si="77"/>
        <v>0.22</v>
      </c>
      <c r="I779" s="28">
        <f t="shared" si="78"/>
        <v>0</v>
      </c>
      <c r="J779" s="30">
        <f t="shared" si="79"/>
        <v>0</v>
      </c>
    </row>
    <row r="780" spans="1:10" s="31" customFormat="1" ht="30">
      <c r="A780" s="40" t="s">
        <v>1538</v>
      </c>
      <c r="B780" s="23" t="s">
        <v>8</v>
      </c>
      <c r="C780" s="23" t="s">
        <v>484</v>
      </c>
      <c r="D780" s="25" t="s">
        <v>485</v>
      </c>
      <c r="E780" s="26" t="s">
        <v>672</v>
      </c>
      <c r="F780" s="27">
        <v>2</v>
      </c>
      <c r="G780" s="21"/>
      <c r="H780" s="100">
        <f t="shared" si="77"/>
        <v>0.22</v>
      </c>
      <c r="I780" s="28">
        <f t="shared" si="78"/>
        <v>0</v>
      </c>
      <c r="J780" s="30">
        <f t="shared" si="79"/>
        <v>0</v>
      </c>
    </row>
    <row r="781" spans="1:10" s="31" customFormat="1" ht="30">
      <c r="A781" s="40" t="s">
        <v>532</v>
      </c>
      <c r="B781" s="23" t="s">
        <v>10</v>
      </c>
      <c r="C781" s="23" t="s">
        <v>206</v>
      </c>
      <c r="D781" s="25" t="s">
        <v>207</v>
      </c>
      <c r="E781" s="26" t="s">
        <v>1443</v>
      </c>
      <c r="F781" s="27">
        <v>30</v>
      </c>
      <c r="G781" s="21"/>
      <c r="H781" s="100">
        <f t="shared" si="77"/>
        <v>0.22</v>
      </c>
      <c r="I781" s="28">
        <f t="shared" si="78"/>
        <v>0</v>
      </c>
      <c r="J781" s="30">
        <f t="shared" si="79"/>
        <v>0</v>
      </c>
    </row>
    <row r="782" spans="1:10" s="31" customFormat="1" ht="45">
      <c r="A782" s="40" t="s">
        <v>559</v>
      </c>
      <c r="B782" s="23" t="s">
        <v>38</v>
      </c>
      <c r="C782" s="23" t="s">
        <v>538</v>
      </c>
      <c r="D782" s="25" t="s">
        <v>539</v>
      </c>
      <c r="E782" s="26" t="s">
        <v>1443</v>
      </c>
      <c r="F782" s="27">
        <v>50</v>
      </c>
      <c r="G782" s="21"/>
      <c r="H782" s="100">
        <f t="shared" si="77"/>
        <v>0.22</v>
      </c>
      <c r="I782" s="28">
        <f t="shared" si="78"/>
        <v>0</v>
      </c>
      <c r="J782" s="30">
        <f t="shared" si="79"/>
        <v>0</v>
      </c>
    </row>
    <row r="783" spans="1:10" s="31" customFormat="1" ht="30">
      <c r="A783" s="40" t="s">
        <v>666</v>
      </c>
      <c r="B783" s="23" t="s">
        <v>149</v>
      </c>
      <c r="C783" s="23" t="s">
        <v>991</v>
      </c>
      <c r="D783" s="25" t="s">
        <v>992</v>
      </c>
      <c r="E783" s="26" t="s">
        <v>672</v>
      </c>
      <c r="F783" s="27">
        <v>1</v>
      </c>
      <c r="G783" s="21"/>
      <c r="H783" s="100">
        <f t="shared" si="77"/>
        <v>0.22</v>
      </c>
      <c r="I783" s="28">
        <f t="shared" si="78"/>
        <v>0</v>
      </c>
      <c r="J783" s="30">
        <f t="shared" si="79"/>
        <v>0</v>
      </c>
    </row>
    <row r="784" spans="1:10" s="31" customFormat="1" ht="30">
      <c r="A784" s="40" t="s">
        <v>1539</v>
      </c>
      <c r="B784" s="23" t="s">
        <v>38</v>
      </c>
      <c r="C784" s="23" t="s">
        <v>659</v>
      </c>
      <c r="D784" s="25" t="s">
        <v>660</v>
      </c>
      <c r="E784" s="26" t="s">
        <v>197</v>
      </c>
      <c r="F784" s="27">
        <v>1</v>
      </c>
      <c r="G784" s="21"/>
      <c r="H784" s="100">
        <f t="shared" si="77"/>
        <v>0.22</v>
      </c>
      <c r="I784" s="28">
        <f t="shared" si="78"/>
        <v>0</v>
      </c>
      <c r="J784" s="30">
        <f t="shared" si="79"/>
        <v>0</v>
      </c>
    </row>
    <row r="785" spans="1:10" s="31" customFormat="1" ht="45">
      <c r="A785" s="40" t="s">
        <v>586</v>
      </c>
      <c r="B785" s="23" t="s">
        <v>38</v>
      </c>
      <c r="C785" s="23" t="s">
        <v>564</v>
      </c>
      <c r="D785" s="25" t="s">
        <v>565</v>
      </c>
      <c r="E785" s="26" t="s">
        <v>672</v>
      </c>
      <c r="F785" s="27">
        <v>2</v>
      </c>
      <c r="G785" s="21"/>
      <c r="H785" s="100">
        <f t="shared" si="77"/>
        <v>0.22</v>
      </c>
      <c r="I785" s="28">
        <f t="shared" si="78"/>
        <v>0</v>
      </c>
      <c r="J785" s="30">
        <f t="shared" si="79"/>
        <v>0</v>
      </c>
    </row>
    <row r="786" spans="1:10" s="31" customFormat="1" ht="30">
      <c r="A786" s="40" t="s">
        <v>607</v>
      </c>
      <c r="B786" s="23" t="s">
        <v>38</v>
      </c>
      <c r="C786" s="23" t="s">
        <v>591</v>
      </c>
      <c r="D786" s="25" t="s">
        <v>592</v>
      </c>
      <c r="E786" s="26" t="s">
        <v>672</v>
      </c>
      <c r="F786" s="27">
        <v>1</v>
      </c>
      <c r="G786" s="21"/>
      <c r="H786" s="100">
        <f t="shared" si="77"/>
        <v>0.22</v>
      </c>
      <c r="I786" s="28">
        <f t="shared" si="78"/>
        <v>0</v>
      </c>
      <c r="J786" s="30">
        <f t="shared" si="79"/>
        <v>0</v>
      </c>
    </row>
    <row r="787" spans="1:10" s="31" customFormat="1" ht="30">
      <c r="A787" s="40" t="s">
        <v>626</v>
      </c>
      <c r="B787" s="23" t="s">
        <v>38</v>
      </c>
      <c r="C787" s="23" t="s">
        <v>610</v>
      </c>
      <c r="D787" s="25" t="s">
        <v>611</v>
      </c>
      <c r="E787" s="26" t="s">
        <v>672</v>
      </c>
      <c r="F787" s="27">
        <v>1</v>
      </c>
      <c r="G787" s="21"/>
      <c r="H787" s="100">
        <f t="shared" si="77"/>
        <v>0.22</v>
      </c>
      <c r="I787" s="28">
        <f t="shared" si="78"/>
        <v>0</v>
      </c>
      <c r="J787" s="30">
        <f t="shared" si="79"/>
        <v>0</v>
      </c>
    </row>
    <row r="788" spans="1:10" s="31" customFormat="1" ht="75">
      <c r="A788" s="40" t="s">
        <v>739</v>
      </c>
      <c r="B788" s="23" t="s">
        <v>38</v>
      </c>
      <c r="C788" s="23" t="s">
        <v>721</v>
      </c>
      <c r="D788" s="25" t="s">
        <v>722</v>
      </c>
      <c r="E788" s="26" t="s">
        <v>1443</v>
      </c>
      <c r="F788" s="27">
        <v>5</v>
      </c>
      <c r="G788" s="21"/>
      <c r="H788" s="100">
        <f t="shared" si="77"/>
        <v>0.22</v>
      </c>
      <c r="I788" s="28">
        <f t="shared" si="78"/>
        <v>0</v>
      </c>
      <c r="J788" s="30">
        <f t="shared" si="79"/>
        <v>0</v>
      </c>
    </row>
    <row r="789" spans="1:10" s="31" customFormat="1" ht="75">
      <c r="A789" s="40" t="s">
        <v>770</v>
      </c>
      <c r="B789" s="23" t="s">
        <v>38</v>
      </c>
      <c r="C789" s="23" t="s">
        <v>754</v>
      </c>
      <c r="D789" s="25" t="s">
        <v>755</v>
      </c>
      <c r="E789" s="26" t="s">
        <v>1443</v>
      </c>
      <c r="F789" s="27">
        <v>2</v>
      </c>
      <c r="G789" s="21"/>
      <c r="H789" s="100">
        <f t="shared" si="77"/>
        <v>0.22</v>
      </c>
      <c r="I789" s="28">
        <f t="shared" si="78"/>
        <v>0</v>
      </c>
      <c r="J789" s="30">
        <f t="shared" si="79"/>
        <v>0</v>
      </c>
    </row>
    <row r="790" spans="1:10" s="31" customFormat="1" ht="30">
      <c r="A790" s="40" t="s">
        <v>937</v>
      </c>
      <c r="B790" s="23" t="s">
        <v>10</v>
      </c>
      <c r="C790" s="23" t="s">
        <v>919</v>
      </c>
      <c r="D790" s="25" t="s">
        <v>920</v>
      </c>
      <c r="E790" s="26" t="s">
        <v>672</v>
      </c>
      <c r="F790" s="27">
        <v>1</v>
      </c>
      <c r="G790" s="21"/>
      <c r="H790" s="100">
        <f t="shared" si="77"/>
        <v>0.22</v>
      </c>
      <c r="I790" s="28">
        <f t="shared" si="78"/>
        <v>0</v>
      </c>
      <c r="J790" s="30">
        <f t="shared" si="79"/>
        <v>0</v>
      </c>
    </row>
    <row r="791" spans="1:10" s="31" customFormat="1" ht="30">
      <c r="A791" s="40" t="s">
        <v>968</v>
      </c>
      <c r="B791" s="23" t="s">
        <v>10</v>
      </c>
      <c r="C791" s="23" t="s">
        <v>950</v>
      </c>
      <c r="D791" s="25" t="s">
        <v>951</v>
      </c>
      <c r="E791" s="26" t="s">
        <v>672</v>
      </c>
      <c r="F791" s="27">
        <v>1</v>
      </c>
      <c r="G791" s="21"/>
      <c r="H791" s="100">
        <f t="shared" si="77"/>
        <v>0.22</v>
      </c>
      <c r="I791" s="28">
        <f t="shared" si="78"/>
        <v>0</v>
      </c>
      <c r="J791" s="30">
        <f t="shared" si="79"/>
        <v>0</v>
      </c>
    </row>
    <row r="792" spans="1:10" ht="15">
      <c r="A792" s="39" t="s">
        <v>1540</v>
      </c>
      <c r="B792" s="4"/>
      <c r="C792" s="5"/>
      <c r="D792" s="6" t="s">
        <v>254</v>
      </c>
      <c r="E792" s="17"/>
      <c r="F792" s="19"/>
      <c r="G792" s="7"/>
      <c r="H792" s="101"/>
      <c r="I792" s="19"/>
      <c r="J792" s="20">
        <f>SUM(J793:J825)</f>
        <v>0</v>
      </c>
    </row>
    <row r="793" spans="1:10" s="31" customFormat="1" ht="30">
      <c r="A793" s="40" t="s">
        <v>253</v>
      </c>
      <c r="B793" s="23" t="s">
        <v>38</v>
      </c>
      <c r="C793" s="23" t="s">
        <v>1444</v>
      </c>
      <c r="D793" s="25" t="s">
        <v>220</v>
      </c>
      <c r="E793" s="26" t="s">
        <v>1441</v>
      </c>
      <c r="F793" s="27">
        <v>0.44</v>
      </c>
      <c r="G793" s="21"/>
      <c r="H793" s="100">
        <f aca="true" t="shared" si="80" ref="H793:H825">$I$9</f>
        <v>0.22</v>
      </c>
      <c r="I793" s="28">
        <f aca="true" t="shared" si="81" ref="I793:I825">ROUND(((1+H793)*G793),2)</f>
        <v>0</v>
      </c>
      <c r="J793" s="30">
        <f aca="true" t="shared" si="82" ref="J793:J825">ROUND(I793*F793,2)</f>
        <v>0</v>
      </c>
    </row>
    <row r="794" spans="1:10" s="31" customFormat="1" ht="30">
      <c r="A794" s="40" t="s">
        <v>275</v>
      </c>
      <c r="B794" s="23" t="s">
        <v>8</v>
      </c>
      <c r="C794" s="23" t="s">
        <v>257</v>
      </c>
      <c r="D794" s="25" t="s">
        <v>33</v>
      </c>
      <c r="E794" s="26" t="s">
        <v>1441</v>
      </c>
      <c r="F794" s="27">
        <v>0.44</v>
      </c>
      <c r="G794" s="21"/>
      <c r="H794" s="100">
        <f t="shared" si="80"/>
        <v>0.22</v>
      </c>
      <c r="I794" s="28">
        <f t="shared" si="81"/>
        <v>0</v>
      </c>
      <c r="J794" s="30">
        <f t="shared" si="82"/>
        <v>0</v>
      </c>
    </row>
    <row r="795" spans="1:10" s="31" customFormat="1" ht="15">
      <c r="A795" s="40" t="s">
        <v>293</v>
      </c>
      <c r="B795" s="23" t="s">
        <v>10</v>
      </c>
      <c r="C795" s="23" t="s">
        <v>35</v>
      </c>
      <c r="D795" s="25" t="s">
        <v>36</v>
      </c>
      <c r="E795" s="26" t="s">
        <v>37</v>
      </c>
      <c r="F795" s="27">
        <v>0.79</v>
      </c>
      <c r="G795" s="21"/>
      <c r="H795" s="100">
        <f t="shared" si="80"/>
        <v>0.22</v>
      </c>
      <c r="I795" s="28">
        <f t="shared" si="81"/>
        <v>0</v>
      </c>
      <c r="J795" s="30">
        <f t="shared" si="82"/>
        <v>0</v>
      </c>
    </row>
    <row r="796" spans="1:10" s="31" customFormat="1" ht="30">
      <c r="A796" s="40" t="s">
        <v>312</v>
      </c>
      <c r="B796" s="23" t="s">
        <v>38</v>
      </c>
      <c r="C796" s="23" t="s">
        <v>43</v>
      </c>
      <c r="D796" s="25" t="s">
        <v>44</v>
      </c>
      <c r="E796" s="26" t="s">
        <v>1442</v>
      </c>
      <c r="F796" s="27">
        <v>8.36</v>
      </c>
      <c r="G796" s="21"/>
      <c r="H796" s="100">
        <f t="shared" si="80"/>
        <v>0.22</v>
      </c>
      <c r="I796" s="28">
        <f t="shared" si="81"/>
        <v>0</v>
      </c>
      <c r="J796" s="30">
        <f t="shared" si="82"/>
        <v>0</v>
      </c>
    </row>
    <row r="797" spans="1:10" s="31" customFormat="1" ht="15">
      <c r="A797" s="40" t="s">
        <v>1362</v>
      </c>
      <c r="B797" s="23" t="s">
        <v>10</v>
      </c>
      <c r="C797" s="23" t="s">
        <v>989</v>
      </c>
      <c r="D797" s="25" t="s">
        <v>990</v>
      </c>
      <c r="E797" s="26" t="s">
        <v>987</v>
      </c>
      <c r="F797" s="27">
        <v>0.78</v>
      </c>
      <c r="G797" s="21"/>
      <c r="H797" s="100">
        <f t="shared" si="80"/>
        <v>0.22</v>
      </c>
      <c r="I797" s="28">
        <f t="shared" si="81"/>
        <v>0</v>
      </c>
      <c r="J797" s="30">
        <f t="shared" si="82"/>
        <v>0</v>
      </c>
    </row>
    <row r="798" spans="1:10" s="31" customFormat="1" ht="15">
      <c r="A798" s="40" t="s">
        <v>848</v>
      </c>
      <c r="B798" s="23" t="s">
        <v>8</v>
      </c>
      <c r="C798" s="23" t="s">
        <v>837</v>
      </c>
      <c r="D798" s="25" t="s">
        <v>838</v>
      </c>
      <c r="E798" s="26" t="s">
        <v>672</v>
      </c>
      <c r="F798" s="27">
        <v>1</v>
      </c>
      <c r="G798" s="21"/>
      <c r="H798" s="100">
        <f t="shared" si="80"/>
        <v>0.22</v>
      </c>
      <c r="I798" s="28">
        <f t="shared" si="81"/>
        <v>0</v>
      </c>
      <c r="J798" s="30">
        <f t="shared" si="82"/>
        <v>0</v>
      </c>
    </row>
    <row r="799" spans="1:10" s="31" customFormat="1" ht="15">
      <c r="A799" s="40" t="s">
        <v>326</v>
      </c>
      <c r="B799" s="23" t="s">
        <v>10</v>
      </c>
      <c r="C799" s="23" t="s">
        <v>63</v>
      </c>
      <c r="D799" s="25" t="s">
        <v>64</v>
      </c>
      <c r="E799" s="26" t="s">
        <v>987</v>
      </c>
      <c r="F799" s="27">
        <v>1.89</v>
      </c>
      <c r="G799" s="21"/>
      <c r="H799" s="100">
        <f t="shared" si="80"/>
        <v>0.22</v>
      </c>
      <c r="I799" s="28">
        <f t="shared" si="81"/>
        <v>0</v>
      </c>
      <c r="J799" s="30">
        <f t="shared" si="82"/>
        <v>0</v>
      </c>
    </row>
    <row r="800" spans="1:10" s="31" customFormat="1" ht="15">
      <c r="A800" s="40" t="s">
        <v>338</v>
      </c>
      <c r="B800" s="23" t="s">
        <v>8</v>
      </c>
      <c r="C800" s="23" t="s">
        <v>76</v>
      </c>
      <c r="D800" s="25" t="s">
        <v>77</v>
      </c>
      <c r="E800" s="26" t="s">
        <v>987</v>
      </c>
      <c r="F800" s="27">
        <v>4.28</v>
      </c>
      <c r="G800" s="21"/>
      <c r="H800" s="100">
        <f t="shared" si="80"/>
        <v>0.22</v>
      </c>
      <c r="I800" s="28">
        <f t="shared" si="81"/>
        <v>0</v>
      </c>
      <c r="J800" s="30">
        <f t="shared" si="82"/>
        <v>0</v>
      </c>
    </row>
    <row r="801" spans="1:10" s="31" customFormat="1" ht="15">
      <c r="A801" s="40" t="s">
        <v>350</v>
      </c>
      <c r="B801" s="23" t="s">
        <v>8</v>
      </c>
      <c r="C801" s="23" t="s">
        <v>79</v>
      </c>
      <c r="D801" s="25" t="s">
        <v>80</v>
      </c>
      <c r="E801" s="26" t="s">
        <v>987</v>
      </c>
      <c r="F801" s="27">
        <v>4.28</v>
      </c>
      <c r="G801" s="21"/>
      <c r="H801" s="100">
        <f t="shared" si="80"/>
        <v>0.22</v>
      </c>
      <c r="I801" s="28">
        <f t="shared" si="81"/>
        <v>0</v>
      </c>
      <c r="J801" s="30">
        <f t="shared" si="82"/>
        <v>0</v>
      </c>
    </row>
    <row r="802" spans="1:10" s="31" customFormat="1" ht="30">
      <c r="A802" s="40" t="s">
        <v>372</v>
      </c>
      <c r="B802" s="23" t="s">
        <v>8</v>
      </c>
      <c r="C802" s="23" t="s">
        <v>52</v>
      </c>
      <c r="D802" s="25" t="s">
        <v>53</v>
      </c>
      <c r="E802" s="26" t="s">
        <v>987</v>
      </c>
      <c r="F802" s="27">
        <v>4.28</v>
      </c>
      <c r="G802" s="21"/>
      <c r="H802" s="100">
        <f t="shared" si="80"/>
        <v>0.22</v>
      </c>
      <c r="I802" s="28">
        <f t="shared" si="81"/>
        <v>0</v>
      </c>
      <c r="J802" s="30">
        <f t="shared" si="82"/>
        <v>0</v>
      </c>
    </row>
    <row r="803" spans="1:10" s="31" customFormat="1" ht="30">
      <c r="A803" s="40" t="s">
        <v>1353</v>
      </c>
      <c r="B803" s="23" t="s">
        <v>10</v>
      </c>
      <c r="C803" s="23" t="s">
        <v>1003</v>
      </c>
      <c r="D803" s="25" t="s">
        <v>1004</v>
      </c>
      <c r="E803" s="26" t="s">
        <v>987</v>
      </c>
      <c r="F803" s="27">
        <v>2.61</v>
      </c>
      <c r="G803" s="21"/>
      <c r="H803" s="100">
        <f t="shared" si="80"/>
        <v>0.22</v>
      </c>
      <c r="I803" s="28">
        <f t="shared" si="81"/>
        <v>0</v>
      </c>
      <c r="J803" s="30">
        <f t="shared" si="82"/>
        <v>0</v>
      </c>
    </row>
    <row r="804" spans="1:10" s="31" customFormat="1" ht="30">
      <c r="A804" s="40" t="s">
        <v>1397</v>
      </c>
      <c r="B804" s="23" t="s">
        <v>8</v>
      </c>
      <c r="C804" s="23" t="s">
        <v>1354</v>
      </c>
      <c r="D804" s="25" t="s">
        <v>1355</v>
      </c>
      <c r="E804" s="26" t="s">
        <v>987</v>
      </c>
      <c r="F804" s="27">
        <v>2.61</v>
      </c>
      <c r="G804" s="21"/>
      <c r="H804" s="100">
        <f t="shared" si="80"/>
        <v>0.22</v>
      </c>
      <c r="I804" s="28">
        <f t="shared" si="81"/>
        <v>0</v>
      </c>
      <c r="J804" s="30">
        <f t="shared" si="82"/>
        <v>0</v>
      </c>
    </row>
    <row r="805" spans="1:10" s="31" customFormat="1" ht="30">
      <c r="A805" s="40" t="s">
        <v>1541</v>
      </c>
      <c r="B805" s="23" t="s">
        <v>38</v>
      </c>
      <c r="C805" s="23" t="s">
        <v>1517</v>
      </c>
      <c r="D805" s="25" t="s">
        <v>1518</v>
      </c>
      <c r="E805" s="26" t="s">
        <v>672</v>
      </c>
      <c r="F805" s="27">
        <v>2</v>
      </c>
      <c r="G805" s="21"/>
      <c r="H805" s="100">
        <f t="shared" si="80"/>
        <v>0.22</v>
      </c>
      <c r="I805" s="28">
        <f t="shared" si="81"/>
        <v>0</v>
      </c>
      <c r="J805" s="30">
        <f t="shared" si="82"/>
        <v>0</v>
      </c>
    </row>
    <row r="806" spans="1:10" s="31" customFormat="1" ht="30">
      <c r="A806" s="40" t="s">
        <v>709</v>
      </c>
      <c r="B806" s="23" t="s">
        <v>8</v>
      </c>
      <c r="C806" s="23" t="s">
        <v>694</v>
      </c>
      <c r="D806" s="25" t="s">
        <v>695</v>
      </c>
      <c r="E806" s="26" t="s">
        <v>672</v>
      </c>
      <c r="F806" s="27">
        <v>1</v>
      </c>
      <c r="G806" s="21"/>
      <c r="H806" s="100">
        <f t="shared" si="80"/>
        <v>0.22</v>
      </c>
      <c r="I806" s="28">
        <f t="shared" si="81"/>
        <v>0</v>
      </c>
      <c r="J806" s="30">
        <f t="shared" si="82"/>
        <v>0</v>
      </c>
    </row>
    <row r="807" spans="1:10" s="31" customFormat="1" ht="60">
      <c r="A807" s="40" t="s">
        <v>400</v>
      </c>
      <c r="B807" s="23" t="s">
        <v>149</v>
      </c>
      <c r="C807" s="23" t="s">
        <v>1258</v>
      </c>
      <c r="D807" s="25" t="s">
        <v>378</v>
      </c>
      <c r="E807" s="26" t="s">
        <v>672</v>
      </c>
      <c r="F807" s="27">
        <v>1</v>
      </c>
      <c r="G807" s="21"/>
      <c r="H807" s="100">
        <f t="shared" si="80"/>
        <v>0.22</v>
      </c>
      <c r="I807" s="28">
        <f t="shared" si="81"/>
        <v>0</v>
      </c>
      <c r="J807" s="30">
        <f t="shared" si="82"/>
        <v>0</v>
      </c>
    </row>
    <row r="808" spans="1:10" s="31" customFormat="1" ht="30">
      <c r="A808" s="40" t="s">
        <v>649</v>
      </c>
      <c r="B808" s="23" t="s">
        <v>38</v>
      </c>
      <c r="C808" s="23" t="s">
        <v>1261</v>
      </c>
      <c r="D808" s="25" t="s">
        <v>629</v>
      </c>
      <c r="E808" s="26" t="s">
        <v>987</v>
      </c>
      <c r="F808" s="27">
        <v>3.36</v>
      </c>
      <c r="G808" s="21"/>
      <c r="H808" s="100">
        <f t="shared" si="80"/>
        <v>0.22</v>
      </c>
      <c r="I808" s="28">
        <f t="shared" si="81"/>
        <v>0</v>
      </c>
      <c r="J808" s="30">
        <f t="shared" si="82"/>
        <v>0</v>
      </c>
    </row>
    <row r="809" spans="1:10" s="31" customFormat="1" ht="30">
      <c r="A809" s="40" t="s">
        <v>1400</v>
      </c>
      <c r="B809" s="23" t="s">
        <v>10</v>
      </c>
      <c r="C809" s="23" t="s">
        <v>1356</v>
      </c>
      <c r="D809" s="25" t="s">
        <v>1357</v>
      </c>
      <c r="E809" s="26" t="s">
        <v>987</v>
      </c>
      <c r="F809" s="27">
        <v>0.25</v>
      </c>
      <c r="G809" s="21"/>
      <c r="H809" s="100">
        <f t="shared" si="80"/>
        <v>0.22</v>
      </c>
      <c r="I809" s="28">
        <f t="shared" si="81"/>
        <v>0</v>
      </c>
      <c r="J809" s="30">
        <f t="shared" si="82"/>
        <v>0</v>
      </c>
    </row>
    <row r="810" spans="1:10" s="31" customFormat="1" ht="30">
      <c r="A810" s="40" t="s">
        <v>1542</v>
      </c>
      <c r="B810" s="23" t="s">
        <v>10</v>
      </c>
      <c r="C810" s="23" t="s">
        <v>1466</v>
      </c>
      <c r="D810" s="25" t="s">
        <v>1467</v>
      </c>
      <c r="E810" s="26" t="s">
        <v>672</v>
      </c>
      <c r="F810" s="27">
        <v>1</v>
      </c>
      <c r="G810" s="21"/>
      <c r="H810" s="100">
        <f t="shared" si="80"/>
        <v>0.22</v>
      </c>
      <c r="I810" s="28">
        <f t="shared" si="81"/>
        <v>0</v>
      </c>
      <c r="J810" s="30">
        <f t="shared" si="82"/>
        <v>0</v>
      </c>
    </row>
    <row r="811" spans="1:10" s="31" customFormat="1" ht="30">
      <c r="A811" s="40" t="s">
        <v>863</v>
      </c>
      <c r="B811" s="23" t="s">
        <v>10</v>
      </c>
      <c r="C811" s="23" t="s">
        <v>854</v>
      </c>
      <c r="D811" s="25" t="s">
        <v>855</v>
      </c>
      <c r="E811" s="26" t="s">
        <v>672</v>
      </c>
      <c r="F811" s="27">
        <v>2</v>
      </c>
      <c r="G811" s="21"/>
      <c r="H811" s="100">
        <f t="shared" si="80"/>
        <v>0.22</v>
      </c>
      <c r="I811" s="28">
        <f t="shared" si="81"/>
        <v>0</v>
      </c>
      <c r="J811" s="30">
        <f t="shared" si="82"/>
        <v>0</v>
      </c>
    </row>
    <row r="812" spans="1:10" s="31" customFormat="1" ht="30">
      <c r="A812" s="40" t="s">
        <v>1390</v>
      </c>
      <c r="B812" s="23" t="s">
        <v>8</v>
      </c>
      <c r="C812" s="23" t="s">
        <v>1019</v>
      </c>
      <c r="D812" s="25" t="s">
        <v>1020</v>
      </c>
      <c r="E812" s="26" t="s">
        <v>672</v>
      </c>
      <c r="F812" s="27">
        <v>2</v>
      </c>
      <c r="G812" s="21"/>
      <c r="H812" s="100">
        <f t="shared" si="80"/>
        <v>0.22</v>
      </c>
      <c r="I812" s="28">
        <f t="shared" si="81"/>
        <v>0</v>
      </c>
      <c r="J812" s="30">
        <f t="shared" si="82"/>
        <v>0</v>
      </c>
    </row>
    <row r="813" spans="1:10" s="31" customFormat="1" ht="30">
      <c r="A813" s="40" t="s">
        <v>453</v>
      </c>
      <c r="B813" s="23" t="s">
        <v>8</v>
      </c>
      <c r="C813" s="23" t="s">
        <v>1300</v>
      </c>
      <c r="D813" s="25" t="s">
        <v>895</v>
      </c>
      <c r="E813" s="26" t="s">
        <v>987</v>
      </c>
      <c r="F813" s="27">
        <v>1.3</v>
      </c>
      <c r="G813" s="21"/>
      <c r="H813" s="100">
        <f t="shared" si="80"/>
        <v>0.22</v>
      </c>
      <c r="I813" s="28">
        <f t="shared" si="81"/>
        <v>0</v>
      </c>
      <c r="J813" s="30">
        <f t="shared" si="82"/>
        <v>0</v>
      </c>
    </row>
    <row r="814" spans="1:10" s="31" customFormat="1" ht="30">
      <c r="A814" s="40" t="s">
        <v>480</v>
      </c>
      <c r="B814" s="23" t="s">
        <v>8</v>
      </c>
      <c r="C814" s="23" t="s">
        <v>433</v>
      </c>
      <c r="D814" s="25" t="s">
        <v>434</v>
      </c>
      <c r="E814" s="26" t="s">
        <v>672</v>
      </c>
      <c r="F814" s="27">
        <v>1</v>
      </c>
      <c r="G814" s="21"/>
      <c r="H814" s="100">
        <f t="shared" si="80"/>
        <v>0.22</v>
      </c>
      <c r="I814" s="28">
        <f t="shared" si="81"/>
        <v>0</v>
      </c>
      <c r="J814" s="30">
        <f t="shared" si="82"/>
        <v>0</v>
      </c>
    </row>
    <row r="815" spans="1:10" s="31" customFormat="1" ht="30">
      <c r="A815" s="40" t="s">
        <v>507</v>
      </c>
      <c r="B815" s="23" t="s">
        <v>8</v>
      </c>
      <c r="C815" s="23" t="s">
        <v>457</v>
      </c>
      <c r="D815" s="25" t="s">
        <v>458</v>
      </c>
      <c r="E815" s="26" t="s">
        <v>672</v>
      </c>
      <c r="F815" s="27">
        <v>2</v>
      </c>
      <c r="G815" s="21"/>
      <c r="H815" s="100">
        <f t="shared" si="80"/>
        <v>0.22</v>
      </c>
      <c r="I815" s="28">
        <f t="shared" si="81"/>
        <v>0</v>
      </c>
      <c r="J815" s="30">
        <f t="shared" si="82"/>
        <v>0</v>
      </c>
    </row>
    <row r="816" spans="1:10" s="31" customFormat="1" ht="30">
      <c r="A816" s="40" t="s">
        <v>1543</v>
      </c>
      <c r="B816" s="23" t="s">
        <v>8</v>
      </c>
      <c r="C816" s="23" t="s">
        <v>484</v>
      </c>
      <c r="D816" s="25" t="s">
        <v>485</v>
      </c>
      <c r="E816" s="26" t="s">
        <v>672</v>
      </c>
      <c r="F816" s="27">
        <v>1</v>
      </c>
      <c r="G816" s="21"/>
      <c r="H816" s="100">
        <f t="shared" si="80"/>
        <v>0.22</v>
      </c>
      <c r="I816" s="28">
        <f t="shared" si="81"/>
        <v>0</v>
      </c>
      <c r="J816" s="30">
        <f t="shared" si="82"/>
        <v>0</v>
      </c>
    </row>
    <row r="817" spans="1:10" s="31" customFormat="1" ht="30">
      <c r="A817" s="40" t="s">
        <v>533</v>
      </c>
      <c r="B817" s="23" t="s">
        <v>10</v>
      </c>
      <c r="C817" s="23" t="s">
        <v>206</v>
      </c>
      <c r="D817" s="25" t="s">
        <v>207</v>
      </c>
      <c r="E817" s="26" t="s">
        <v>1443</v>
      </c>
      <c r="F817" s="27">
        <v>5</v>
      </c>
      <c r="G817" s="21"/>
      <c r="H817" s="100">
        <f t="shared" si="80"/>
        <v>0.22</v>
      </c>
      <c r="I817" s="28">
        <f t="shared" si="81"/>
        <v>0</v>
      </c>
      <c r="J817" s="30">
        <f t="shared" si="82"/>
        <v>0</v>
      </c>
    </row>
    <row r="818" spans="1:10" s="31" customFormat="1" ht="45">
      <c r="A818" s="40" t="s">
        <v>560</v>
      </c>
      <c r="B818" s="23" t="s">
        <v>38</v>
      </c>
      <c r="C818" s="23" t="s">
        <v>538</v>
      </c>
      <c r="D818" s="25" t="s">
        <v>539</v>
      </c>
      <c r="E818" s="26" t="s">
        <v>1443</v>
      </c>
      <c r="F818" s="27">
        <v>25</v>
      </c>
      <c r="G818" s="21"/>
      <c r="H818" s="100">
        <f t="shared" si="80"/>
        <v>0.22</v>
      </c>
      <c r="I818" s="28">
        <f t="shared" si="81"/>
        <v>0</v>
      </c>
      <c r="J818" s="30">
        <f t="shared" si="82"/>
        <v>0</v>
      </c>
    </row>
    <row r="819" spans="1:10" s="31" customFormat="1" ht="30">
      <c r="A819" s="40" t="s">
        <v>667</v>
      </c>
      <c r="B819" s="23" t="s">
        <v>149</v>
      </c>
      <c r="C819" s="23" t="s">
        <v>991</v>
      </c>
      <c r="D819" s="25" t="s">
        <v>992</v>
      </c>
      <c r="E819" s="26" t="s">
        <v>672</v>
      </c>
      <c r="F819" s="27">
        <v>1</v>
      </c>
      <c r="G819" s="21"/>
      <c r="H819" s="100">
        <f t="shared" si="80"/>
        <v>0.22</v>
      </c>
      <c r="I819" s="28">
        <f t="shared" si="81"/>
        <v>0</v>
      </c>
      <c r="J819" s="30">
        <f t="shared" si="82"/>
        <v>0</v>
      </c>
    </row>
    <row r="820" spans="1:10" s="31" customFormat="1" ht="30">
      <c r="A820" s="40" t="s">
        <v>1544</v>
      </c>
      <c r="B820" s="23" t="s">
        <v>38</v>
      </c>
      <c r="C820" s="23" t="s">
        <v>659</v>
      </c>
      <c r="D820" s="25" t="s">
        <v>660</v>
      </c>
      <c r="E820" s="26" t="s">
        <v>197</v>
      </c>
      <c r="F820" s="27">
        <v>1</v>
      </c>
      <c r="G820" s="21"/>
      <c r="H820" s="100">
        <f t="shared" si="80"/>
        <v>0.22</v>
      </c>
      <c r="I820" s="28">
        <f t="shared" si="81"/>
        <v>0</v>
      </c>
      <c r="J820" s="30">
        <f t="shared" si="82"/>
        <v>0</v>
      </c>
    </row>
    <row r="821" spans="1:10" s="31" customFormat="1" ht="45">
      <c r="A821" s="40" t="s">
        <v>587</v>
      </c>
      <c r="B821" s="23" t="s">
        <v>38</v>
      </c>
      <c r="C821" s="23" t="s">
        <v>564</v>
      </c>
      <c r="D821" s="25" t="s">
        <v>565</v>
      </c>
      <c r="E821" s="26" t="s">
        <v>672</v>
      </c>
      <c r="F821" s="27">
        <v>1</v>
      </c>
      <c r="G821" s="21"/>
      <c r="H821" s="100">
        <f t="shared" si="80"/>
        <v>0.22</v>
      </c>
      <c r="I821" s="28">
        <f t="shared" si="81"/>
        <v>0</v>
      </c>
      <c r="J821" s="30">
        <f t="shared" si="82"/>
        <v>0</v>
      </c>
    </row>
    <row r="822" spans="1:10" s="31" customFormat="1" ht="75">
      <c r="A822" s="40" t="s">
        <v>740</v>
      </c>
      <c r="B822" s="23" t="s">
        <v>38</v>
      </c>
      <c r="C822" s="23" t="s">
        <v>721</v>
      </c>
      <c r="D822" s="25" t="s">
        <v>722</v>
      </c>
      <c r="E822" s="26" t="s">
        <v>1443</v>
      </c>
      <c r="F822" s="27">
        <v>10</v>
      </c>
      <c r="G822" s="21"/>
      <c r="H822" s="100">
        <f t="shared" si="80"/>
        <v>0.22</v>
      </c>
      <c r="I822" s="28">
        <f t="shared" si="81"/>
        <v>0</v>
      </c>
      <c r="J822" s="30">
        <f t="shared" si="82"/>
        <v>0</v>
      </c>
    </row>
    <row r="823" spans="1:10" s="31" customFormat="1" ht="75">
      <c r="A823" s="40" t="s">
        <v>771</v>
      </c>
      <c r="B823" s="23" t="s">
        <v>38</v>
      </c>
      <c r="C823" s="23" t="s">
        <v>754</v>
      </c>
      <c r="D823" s="25" t="s">
        <v>755</v>
      </c>
      <c r="E823" s="26" t="s">
        <v>1443</v>
      </c>
      <c r="F823" s="27">
        <v>5</v>
      </c>
      <c r="G823" s="21"/>
      <c r="H823" s="100">
        <f t="shared" si="80"/>
        <v>0.22</v>
      </c>
      <c r="I823" s="28">
        <f t="shared" si="81"/>
        <v>0</v>
      </c>
      <c r="J823" s="30">
        <f t="shared" si="82"/>
        <v>0</v>
      </c>
    </row>
    <row r="824" spans="1:10" s="31" customFormat="1" ht="30">
      <c r="A824" s="40" t="s">
        <v>938</v>
      </c>
      <c r="B824" s="23" t="s">
        <v>10</v>
      </c>
      <c r="C824" s="23" t="s">
        <v>919</v>
      </c>
      <c r="D824" s="25" t="s">
        <v>920</v>
      </c>
      <c r="E824" s="26" t="s">
        <v>672</v>
      </c>
      <c r="F824" s="27">
        <v>1</v>
      </c>
      <c r="G824" s="21"/>
      <c r="H824" s="100">
        <f t="shared" si="80"/>
        <v>0.22</v>
      </c>
      <c r="I824" s="28">
        <f t="shared" si="81"/>
        <v>0</v>
      </c>
      <c r="J824" s="30">
        <f t="shared" si="82"/>
        <v>0</v>
      </c>
    </row>
    <row r="825" spans="1:10" s="31" customFormat="1" ht="30">
      <c r="A825" s="40" t="s">
        <v>969</v>
      </c>
      <c r="B825" s="23" t="s">
        <v>10</v>
      </c>
      <c r="C825" s="23" t="s">
        <v>950</v>
      </c>
      <c r="D825" s="25" t="s">
        <v>951</v>
      </c>
      <c r="E825" s="26" t="s">
        <v>672</v>
      </c>
      <c r="F825" s="27">
        <v>1</v>
      </c>
      <c r="G825" s="21"/>
      <c r="H825" s="100">
        <f t="shared" si="80"/>
        <v>0.22</v>
      </c>
      <c r="I825" s="28">
        <f t="shared" si="81"/>
        <v>0</v>
      </c>
      <c r="J825" s="30">
        <f t="shared" si="82"/>
        <v>0</v>
      </c>
    </row>
    <row r="826" spans="1:10" ht="15">
      <c r="A826" s="39" t="s">
        <v>1545</v>
      </c>
      <c r="B826" s="4"/>
      <c r="C826" s="5"/>
      <c r="D826" s="6" t="s">
        <v>402</v>
      </c>
      <c r="E826" s="17"/>
      <c r="F826" s="19"/>
      <c r="G826" s="7"/>
      <c r="H826" s="101"/>
      <c r="I826" s="19"/>
      <c r="J826" s="20">
        <f>SUM(J827:J848)</f>
        <v>0</v>
      </c>
    </row>
    <row r="827" spans="1:10" s="31" customFormat="1" ht="15">
      <c r="A827" s="40" t="s">
        <v>849</v>
      </c>
      <c r="B827" s="23" t="s">
        <v>8</v>
      </c>
      <c r="C827" s="23" t="s">
        <v>837</v>
      </c>
      <c r="D827" s="25" t="s">
        <v>838</v>
      </c>
      <c r="E827" s="26" t="s">
        <v>672</v>
      </c>
      <c r="F827" s="27">
        <v>1</v>
      </c>
      <c r="G827" s="21"/>
      <c r="H827" s="100">
        <f aca="true" t="shared" si="83" ref="H827:H848">$I$9</f>
        <v>0.22</v>
      </c>
      <c r="I827" s="28">
        <f aca="true" t="shared" si="84" ref="I827:I848">ROUND(((1+H827)*G827),2)</f>
        <v>0</v>
      </c>
      <c r="J827" s="30">
        <f aca="true" t="shared" si="85" ref="J827:J848">ROUND(I827*F827,2)</f>
        <v>0</v>
      </c>
    </row>
    <row r="828" spans="1:10" s="31" customFormat="1" ht="30">
      <c r="A828" s="40" t="s">
        <v>1378</v>
      </c>
      <c r="B828" s="23" t="s">
        <v>10</v>
      </c>
      <c r="C828" s="23" t="s">
        <v>1003</v>
      </c>
      <c r="D828" s="25" t="s">
        <v>1004</v>
      </c>
      <c r="E828" s="26" t="s">
        <v>987</v>
      </c>
      <c r="F828" s="27">
        <v>2.61</v>
      </c>
      <c r="G828" s="21"/>
      <c r="H828" s="100">
        <f t="shared" si="83"/>
        <v>0.22</v>
      </c>
      <c r="I828" s="28">
        <f t="shared" si="84"/>
        <v>0</v>
      </c>
      <c r="J828" s="30">
        <f t="shared" si="85"/>
        <v>0</v>
      </c>
    </row>
    <row r="829" spans="1:10" s="31" customFormat="1" ht="30">
      <c r="A829" s="40" t="s">
        <v>1398</v>
      </c>
      <c r="B829" s="23" t="s">
        <v>8</v>
      </c>
      <c r="C829" s="23" t="s">
        <v>1354</v>
      </c>
      <c r="D829" s="25" t="s">
        <v>1355</v>
      </c>
      <c r="E829" s="26" t="s">
        <v>987</v>
      </c>
      <c r="F829" s="27">
        <v>2.61</v>
      </c>
      <c r="G829" s="21"/>
      <c r="H829" s="100">
        <f t="shared" si="83"/>
        <v>0.22</v>
      </c>
      <c r="I829" s="28">
        <f t="shared" si="84"/>
        <v>0</v>
      </c>
      <c r="J829" s="30">
        <f t="shared" si="85"/>
        <v>0</v>
      </c>
    </row>
    <row r="830" spans="1:10" s="31" customFormat="1" ht="30">
      <c r="A830" s="40" t="s">
        <v>1546</v>
      </c>
      <c r="B830" s="23" t="s">
        <v>38</v>
      </c>
      <c r="C830" s="23" t="s">
        <v>1517</v>
      </c>
      <c r="D830" s="25" t="s">
        <v>1518</v>
      </c>
      <c r="E830" s="26" t="s">
        <v>672</v>
      </c>
      <c r="F830" s="27">
        <v>1</v>
      </c>
      <c r="G830" s="21"/>
      <c r="H830" s="100">
        <f t="shared" si="83"/>
        <v>0.22</v>
      </c>
      <c r="I830" s="28">
        <f t="shared" si="84"/>
        <v>0</v>
      </c>
      <c r="J830" s="30">
        <f t="shared" si="85"/>
        <v>0</v>
      </c>
    </row>
    <row r="831" spans="1:10" s="31" customFormat="1" ht="15">
      <c r="A831" s="40" t="s">
        <v>710</v>
      </c>
      <c r="B831" s="23" t="s">
        <v>8</v>
      </c>
      <c r="C831" s="23" t="s">
        <v>694</v>
      </c>
      <c r="D831" s="25" t="s">
        <v>695</v>
      </c>
      <c r="E831" s="26" t="s">
        <v>672</v>
      </c>
      <c r="F831" s="27">
        <v>1</v>
      </c>
      <c r="G831" s="21"/>
      <c r="H831" s="100">
        <f t="shared" si="83"/>
        <v>0.22</v>
      </c>
      <c r="I831" s="28">
        <f t="shared" si="84"/>
        <v>0</v>
      </c>
      <c r="J831" s="30">
        <f t="shared" si="85"/>
        <v>0</v>
      </c>
    </row>
    <row r="832" spans="1:10" s="31" customFormat="1" ht="60">
      <c r="A832" s="40" t="s">
        <v>401</v>
      </c>
      <c r="B832" s="23" t="s">
        <v>38</v>
      </c>
      <c r="C832" s="23" t="s">
        <v>1455</v>
      </c>
      <c r="D832" s="25" t="s">
        <v>1456</v>
      </c>
      <c r="E832" s="26" t="s">
        <v>672</v>
      </c>
      <c r="F832" s="27">
        <v>1</v>
      </c>
      <c r="G832" s="21"/>
      <c r="H832" s="100">
        <f t="shared" si="83"/>
        <v>0.22</v>
      </c>
      <c r="I832" s="28">
        <f t="shared" si="84"/>
        <v>0</v>
      </c>
      <c r="J832" s="30">
        <f t="shared" si="85"/>
        <v>0</v>
      </c>
    </row>
    <row r="833" spans="1:10" s="31" customFormat="1" ht="30">
      <c r="A833" s="40" t="s">
        <v>650</v>
      </c>
      <c r="B833" s="23" t="s">
        <v>38</v>
      </c>
      <c r="C833" s="23" t="s">
        <v>1261</v>
      </c>
      <c r="D833" s="25" t="s">
        <v>629</v>
      </c>
      <c r="E833" s="26" t="s">
        <v>987</v>
      </c>
      <c r="F833" s="27">
        <v>3.36</v>
      </c>
      <c r="G833" s="21"/>
      <c r="H833" s="100">
        <f t="shared" si="83"/>
        <v>0.22</v>
      </c>
      <c r="I833" s="28">
        <f t="shared" si="84"/>
        <v>0</v>
      </c>
      <c r="J833" s="30">
        <f t="shared" si="85"/>
        <v>0</v>
      </c>
    </row>
    <row r="834" spans="1:10" s="31" customFormat="1" ht="15">
      <c r="A834" s="40" t="s">
        <v>864</v>
      </c>
      <c r="B834" s="23" t="s">
        <v>10</v>
      </c>
      <c r="C834" s="23" t="s">
        <v>854</v>
      </c>
      <c r="D834" s="25" t="s">
        <v>855</v>
      </c>
      <c r="E834" s="26" t="s">
        <v>672</v>
      </c>
      <c r="F834" s="27">
        <v>1</v>
      </c>
      <c r="G834" s="21"/>
      <c r="H834" s="100">
        <f t="shared" si="83"/>
        <v>0.22</v>
      </c>
      <c r="I834" s="28">
        <f t="shared" si="84"/>
        <v>0</v>
      </c>
      <c r="J834" s="30">
        <f t="shared" si="85"/>
        <v>0</v>
      </c>
    </row>
    <row r="835" spans="1:10" s="31" customFormat="1" ht="15">
      <c r="A835" s="40" t="s">
        <v>1391</v>
      </c>
      <c r="B835" s="23" t="s">
        <v>8</v>
      </c>
      <c r="C835" s="23" t="s">
        <v>1019</v>
      </c>
      <c r="D835" s="25" t="s">
        <v>1020</v>
      </c>
      <c r="E835" s="26" t="s">
        <v>672</v>
      </c>
      <c r="F835" s="27">
        <v>1</v>
      </c>
      <c r="G835" s="21"/>
      <c r="H835" s="100">
        <f t="shared" si="83"/>
        <v>0.22</v>
      </c>
      <c r="I835" s="28">
        <f t="shared" si="84"/>
        <v>0</v>
      </c>
      <c r="J835" s="30">
        <f t="shared" si="85"/>
        <v>0</v>
      </c>
    </row>
    <row r="836" spans="1:10" s="31" customFormat="1" ht="30">
      <c r="A836" s="40" t="s">
        <v>909</v>
      </c>
      <c r="B836" s="23" t="s">
        <v>8</v>
      </c>
      <c r="C836" s="23" t="s">
        <v>1300</v>
      </c>
      <c r="D836" s="25" t="s">
        <v>895</v>
      </c>
      <c r="E836" s="26" t="s">
        <v>987</v>
      </c>
      <c r="F836" s="27">
        <v>1.3</v>
      </c>
      <c r="G836" s="21"/>
      <c r="H836" s="100">
        <f t="shared" si="83"/>
        <v>0.22</v>
      </c>
      <c r="I836" s="28">
        <f t="shared" si="84"/>
        <v>0</v>
      </c>
      <c r="J836" s="30">
        <f t="shared" si="85"/>
        <v>0</v>
      </c>
    </row>
    <row r="837" spans="1:10" s="31" customFormat="1" ht="30">
      <c r="A837" s="40" t="s">
        <v>454</v>
      </c>
      <c r="B837" s="23" t="s">
        <v>8</v>
      </c>
      <c r="C837" s="23" t="s">
        <v>433</v>
      </c>
      <c r="D837" s="25" t="s">
        <v>434</v>
      </c>
      <c r="E837" s="26" t="s">
        <v>672</v>
      </c>
      <c r="F837" s="27">
        <v>1</v>
      </c>
      <c r="G837" s="21"/>
      <c r="H837" s="100">
        <f t="shared" si="83"/>
        <v>0.22</v>
      </c>
      <c r="I837" s="28">
        <f t="shared" si="84"/>
        <v>0</v>
      </c>
      <c r="J837" s="30">
        <f t="shared" si="85"/>
        <v>0</v>
      </c>
    </row>
    <row r="838" spans="1:10" s="31" customFormat="1" ht="30">
      <c r="A838" s="40" t="s">
        <v>481</v>
      </c>
      <c r="B838" s="23" t="s">
        <v>8</v>
      </c>
      <c r="C838" s="23" t="s">
        <v>457</v>
      </c>
      <c r="D838" s="25" t="s">
        <v>458</v>
      </c>
      <c r="E838" s="26" t="s">
        <v>672</v>
      </c>
      <c r="F838" s="27">
        <v>3</v>
      </c>
      <c r="G838" s="21"/>
      <c r="H838" s="100">
        <f t="shared" si="83"/>
        <v>0.22</v>
      </c>
      <c r="I838" s="28">
        <f t="shared" si="84"/>
        <v>0</v>
      </c>
      <c r="J838" s="30">
        <f t="shared" si="85"/>
        <v>0</v>
      </c>
    </row>
    <row r="839" spans="1:10" s="31" customFormat="1" ht="30">
      <c r="A839" s="40" t="s">
        <v>508</v>
      </c>
      <c r="B839" s="23" t="s">
        <v>8</v>
      </c>
      <c r="C839" s="23" t="s">
        <v>484</v>
      </c>
      <c r="D839" s="25" t="s">
        <v>485</v>
      </c>
      <c r="E839" s="26" t="s">
        <v>672</v>
      </c>
      <c r="F839" s="27">
        <v>1</v>
      </c>
      <c r="G839" s="21"/>
      <c r="H839" s="100">
        <f t="shared" si="83"/>
        <v>0.22</v>
      </c>
      <c r="I839" s="28">
        <f t="shared" si="84"/>
        <v>0</v>
      </c>
      <c r="J839" s="30">
        <f t="shared" si="85"/>
        <v>0</v>
      </c>
    </row>
    <row r="840" spans="1:10" s="31" customFormat="1" ht="30">
      <c r="A840" s="40" t="s">
        <v>534</v>
      </c>
      <c r="B840" s="23" t="s">
        <v>10</v>
      </c>
      <c r="C840" s="23" t="s">
        <v>206</v>
      </c>
      <c r="D840" s="25" t="s">
        <v>207</v>
      </c>
      <c r="E840" s="26" t="s">
        <v>1443</v>
      </c>
      <c r="F840" s="27">
        <v>5</v>
      </c>
      <c r="G840" s="21"/>
      <c r="H840" s="100">
        <f t="shared" si="83"/>
        <v>0.22</v>
      </c>
      <c r="I840" s="28">
        <f t="shared" si="84"/>
        <v>0</v>
      </c>
      <c r="J840" s="30">
        <f t="shared" si="85"/>
        <v>0</v>
      </c>
    </row>
    <row r="841" spans="1:10" s="31" customFormat="1" ht="45">
      <c r="A841" s="40" t="s">
        <v>561</v>
      </c>
      <c r="B841" s="23" t="s">
        <v>38</v>
      </c>
      <c r="C841" s="23" t="s">
        <v>538</v>
      </c>
      <c r="D841" s="25" t="s">
        <v>539</v>
      </c>
      <c r="E841" s="26" t="s">
        <v>1443</v>
      </c>
      <c r="F841" s="27">
        <v>35</v>
      </c>
      <c r="G841" s="21"/>
      <c r="H841" s="100">
        <f t="shared" si="83"/>
        <v>0.22</v>
      </c>
      <c r="I841" s="28">
        <f t="shared" si="84"/>
        <v>0</v>
      </c>
      <c r="J841" s="30">
        <f t="shared" si="85"/>
        <v>0</v>
      </c>
    </row>
    <row r="842" spans="1:10" s="31" customFormat="1" ht="30">
      <c r="A842" s="40" t="s">
        <v>1367</v>
      </c>
      <c r="B842" s="23" t="s">
        <v>149</v>
      </c>
      <c r="C842" s="23" t="s">
        <v>991</v>
      </c>
      <c r="D842" s="25" t="s">
        <v>992</v>
      </c>
      <c r="E842" s="26" t="s">
        <v>672</v>
      </c>
      <c r="F842" s="27">
        <v>1</v>
      </c>
      <c r="G842" s="21"/>
      <c r="H842" s="100">
        <f t="shared" si="83"/>
        <v>0.22</v>
      </c>
      <c r="I842" s="28">
        <f t="shared" si="84"/>
        <v>0</v>
      </c>
      <c r="J842" s="30">
        <f t="shared" si="85"/>
        <v>0</v>
      </c>
    </row>
    <row r="843" spans="1:10" s="31" customFormat="1" ht="30">
      <c r="A843" s="40" t="s">
        <v>668</v>
      </c>
      <c r="B843" s="23" t="s">
        <v>38</v>
      </c>
      <c r="C843" s="23" t="s">
        <v>659</v>
      </c>
      <c r="D843" s="25" t="s">
        <v>660</v>
      </c>
      <c r="E843" s="26" t="s">
        <v>197</v>
      </c>
      <c r="F843" s="27">
        <v>1</v>
      </c>
      <c r="G843" s="21"/>
      <c r="H843" s="100">
        <f t="shared" si="83"/>
        <v>0.22</v>
      </c>
      <c r="I843" s="28">
        <f t="shared" si="84"/>
        <v>0</v>
      </c>
      <c r="J843" s="30">
        <f t="shared" si="85"/>
        <v>0</v>
      </c>
    </row>
    <row r="844" spans="1:10" s="31" customFormat="1" ht="45">
      <c r="A844" s="40" t="s">
        <v>588</v>
      </c>
      <c r="B844" s="23" t="s">
        <v>38</v>
      </c>
      <c r="C844" s="23" t="s">
        <v>564</v>
      </c>
      <c r="D844" s="25" t="s">
        <v>565</v>
      </c>
      <c r="E844" s="26" t="s">
        <v>672</v>
      </c>
      <c r="F844" s="27">
        <v>1</v>
      </c>
      <c r="G844" s="21"/>
      <c r="H844" s="100">
        <f t="shared" si="83"/>
        <v>0.22</v>
      </c>
      <c r="I844" s="28">
        <f t="shared" si="84"/>
        <v>0</v>
      </c>
      <c r="J844" s="30">
        <f t="shared" si="85"/>
        <v>0</v>
      </c>
    </row>
    <row r="845" spans="1:10" s="31" customFormat="1" ht="75">
      <c r="A845" s="40" t="s">
        <v>741</v>
      </c>
      <c r="B845" s="23" t="s">
        <v>38</v>
      </c>
      <c r="C845" s="23" t="s">
        <v>721</v>
      </c>
      <c r="D845" s="25" t="s">
        <v>722</v>
      </c>
      <c r="E845" s="26" t="s">
        <v>1443</v>
      </c>
      <c r="F845" s="27">
        <v>10</v>
      </c>
      <c r="G845" s="21"/>
      <c r="H845" s="100">
        <f t="shared" si="83"/>
        <v>0.22</v>
      </c>
      <c r="I845" s="28">
        <f t="shared" si="84"/>
        <v>0</v>
      </c>
      <c r="J845" s="30">
        <f t="shared" si="85"/>
        <v>0</v>
      </c>
    </row>
    <row r="846" spans="1:10" s="31" customFormat="1" ht="75">
      <c r="A846" s="40" t="s">
        <v>772</v>
      </c>
      <c r="B846" s="23" t="s">
        <v>38</v>
      </c>
      <c r="C846" s="23" t="s">
        <v>754</v>
      </c>
      <c r="D846" s="25" t="s">
        <v>755</v>
      </c>
      <c r="E846" s="26" t="s">
        <v>1443</v>
      </c>
      <c r="F846" s="27">
        <v>5</v>
      </c>
      <c r="G846" s="21"/>
      <c r="H846" s="100">
        <f t="shared" si="83"/>
        <v>0.22</v>
      </c>
      <c r="I846" s="28">
        <f t="shared" si="84"/>
        <v>0</v>
      </c>
      <c r="J846" s="30">
        <f t="shared" si="85"/>
        <v>0</v>
      </c>
    </row>
    <row r="847" spans="1:10" s="31" customFormat="1" ht="30">
      <c r="A847" s="40" t="s">
        <v>939</v>
      </c>
      <c r="B847" s="23" t="s">
        <v>10</v>
      </c>
      <c r="C847" s="23" t="s">
        <v>919</v>
      </c>
      <c r="D847" s="25" t="s">
        <v>920</v>
      </c>
      <c r="E847" s="26" t="s">
        <v>672</v>
      </c>
      <c r="F847" s="27">
        <v>1</v>
      </c>
      <c r="G847" s="21"/>
      <c r="H847" s="100">
        <f t="shared" si="83"/>
        <v>0.22</v>
      </c>
      <c r="I847" s="28">
        <f t="shared" si="84"/>
        <v>0</v>
      </c>
      <c r="J847" s="30">
        <f t="shared" si="85"/>
        <v>0</v>
      </c>
    </row>
    <row r="848" spans="1:10" s="31" customFormat="1" ht="30">
      <c r="A848" s="40" t="s">
        <v>970</v>
      </c>
      <c r="B848" s="23" t="s">
        <v>10</v>
      </c>
      <c r="C848" s="23" t="s">
        <v>950</v>
      </c>
      <c r="D848" s="25" t="s">
        <v>951</v>
      </c>
      <c r="E848" s="26" t="s">
        <v>672</v>
      </c>
      <c r="F848" s="27">
        <v>1</v>
      </c>
      <c r="G848" s="21"/>
      <c r="H848" s="100">
        <f t="shared" si="83"/>
        <v>0.22</v>
      </c>
      <c r="I848" s="28">
        <f t="shared" si="84"/>
        <v>0</v>
      </c>
      <c r="J848" s="30">
        <f t="shared" si="85"/>
        <v>0</v>
      </c>
    </row>
    <row r="849" spans="1:10" ht="15">
      <c r="A849" s="39" t="s">
        <v>1547</v>
      </c>
      <c r="B849" s="4"/>
      <c r="C849" s="5"/>
      <c r="D849" s="6" t="s">
        <v>404</v>
      </c>
      <c r="E849" s="17"/>
      <c r="F849" s="19"/>
      <c r="G849" s="7"/>
      <c r="H849" s="101"/>
      <c r="I849" s="19"/>
      <c r="J849" s="20">
        <f>SUM(J850:J863)</f>
        <v>0</v>
      </c>
    </row>
    <row r="850" spans="1:10" s="31" customFormat="1" ht="15">
      <c r="A850" s="40" t="s">
        <v>711</v>
      </c>
      <c r="B850" s="23" t="s">
        <v>8</v>
      </c>
      <c r="C850" s="23" t="s">
        <v>694</v>
      </c>
      <c r="D850" s="25" t="s">
        <v>695</v>
      </c>
      <c r="E850" s="26" t="s">
        <v>672</v>
      </c>
      <c r="F850" s="27">
        <v>2</v>
      </c>
      <c r="G850" s="21"/>
      <c r="H850" s="100">
        <f aca="true" t="shared" si="86" ref="H850:H863">$I$9</f>
        <v>0.22</v>
      </c>
      <c r="I850" s="28">
        <f aca="true" t="shared" si="87" ref="I850:I863">ROUND(((1+H850)*G850),2)</f>
        <v>0</v>
      </c>
      <c r="J850" s="30">
        <f aca="true" t="shared" si="88" ref="J850:J863">ROUND(I850*F850,2)</f>
        <v>0</v>
      </c>
    </row>
    <row r="851" spans="1:10" s="31" customFormat="1" ht="60">
      <c r="A851" s="40" t="s">
        <v>403</v>
      </c>
      <c r="B851" s="23" t="s">
        <v>38</v>
      </c>
      <c r="C851" s="23" t="s">
        <v>1455</v>
      </c>
      <c r="D851" s="25" t="s">
        <v>1456</v>
      </c>
      <c r="E851" s="26" t="s">
        <v>672</v>
      </c>
      <c r="F851" s="27">
        <v>2</v>
      </c>
      <c r="G851" s="21"/>
      <c r="H851" s="100">
        <f t="shared" si="86"/>
        <v>0.22</v>
      </c>
      <c r="I851" s="28">
        <f t="shared" si="87"/>
        <v>0</v>
      </c>
      <c r="J851" s="30">
        <f t="shared" si="88"/>
        <v>0</v>
      </c>
    </row>
    <row r="852" spans="1:10" s="31" customFormat="1" ht="30">
      <c r="A852" s="40" t="s">
        <v>651</v>
      </c>
      <c r="B852" s="23" t="s">
        <v>38</v>
      </c>
      <c r="C852" s="23" t="s">
        <v>1261</v>
      </c>
      <c r="D852" s="25" t="s">
        <v>629</v>
      </c>
      <c r="E852" s="26" t="s">
        <v>987</v>
      </c>
      <c r="F852" s="27">
        <v>6.72</v>
      </c>
      <c r="G852" s="21"/>
      <c r="H852" s="100">
        <f t="shared" si="86"/>
        <v>0.22</v>
      </c>
      <c r="I852" s="28">
        <f t="shared" si="87"/>
        <v>0</v>
      </c>
      <c r="J852" s="30">
        <f t="shared" si="88"/>
        <v>0</v>
      </c>
    </row>
    <row r="853" spans="1:10" s="31" customFormat="1" ht="15">
      <c r="A853" s="40" t="s">
        <v>455</v>
      </c>
      <c r="B853" s="23" t="s">
        <v>8</v>
      </c>
      <c r="C853" s="23" t="s">
        <v>433</v>
      </c>
      <c r="D853" s="25" t="s">
        <v>434</v>
      </c>
      <c r="E853" s="26" t="s">
        <v>672</v>
      </c>
      <c r="F853" s="27">
        <v>1</v>
      </c>
      <c r="G853" s="21"/>
      <c r="H853" s="100">
        <f t="shared" si="86"/>
        <v>0.22</v>
      </c>
      <c r="I853" s="28">
        <f t="shared" si="87"/>
        <v>0</v>
      </c>
      <c r="J853" s="30">
        <f t="shared" si="88"/>
        <v>0</v>
      </c>
    </row>
    <row r="854" spans="1:10" s="31" customFormat="1" ht="15">
      <c r="A854" s="40" t="s">
        <v>1399</v>
      </c>
      <c r="B854" s="23" t="s">
        <v>8</v>
      </c>
      <c r="C854" s="23" t="s">
        <v>1348</v>
      </c>
      <c r="D854" s="25" t="s">
        <v>1349</v>
      </c>
      <c r="E854" s="26" t="s">
        <v>672</v>
      </c>
      <c r="F854" s="27">
        <v>1</v>
      </c>
      <c r="G854" s="21"/>
      <c r="H854" s="100">
        <f t="shared" si="86"/>
        <v>0.22</v>
      </c>
      <c r="I854" s="28">
        <f t="shared" si="87"/>
        <v>0</v>
      </c>
      <c r="J854" s="30">
        <f t="shared" si="88"/>
        <v>0</v>
      </c>
    </row>
    <row r="855" spans="1:10" s="31" customFormat="1" ht="15">
      <c r="A855" s="40" t="s">
        <v>482</v>
      </c>
      <c r="B855" s="23" t="s">
        <v>8</v>
      </c>
      <c r="C855" s="23" t="s">
        <v>457</v>
      </c>
      <c r="D855" s="25" t="s">
        <v>458</v>
      </c>
      <c r="E855" s="26" t="s">
        <v>672</v>
      </c>
      <c r="F855" s="27">
        <v>7</v>
      </c>
      <c r="G855" s="21"/>
      <c r="H855" s="100">
        <f t="shared" si="86"/>
        <v>0.22</v>
      </c>
      <c r="I855" s="28">
        <f t="shared" si="87"/>
        <v>0</v>
      </c>
      <c r="J855" s="30">
        <f t="shared" si="88"/>
        <v>0</v>
      </c>
    </row>
    <row r="856" spans="1:10" s="31" customFormat="1" ht="15">
      <c r="A856" s="40" t="s">
        <v>509</v>
      </c>
      <c r="B856" s="23" t="s">
        <v>8</v>
      </c>
      <c r="C856" s="23" t="s">
        <v>484</v>
      </c>
      <c r="D856" s="25" t="s">
        <v>485</v>
      </c>
      <c r="E856" s="26" t="s">
        <v>672</v>
      </c>
      <c r="F856" s="27">
        <v>3</v>
      </c>
      <c r="G856" s="21"/>
      <c r="H856" s="100">
        <f t="shared" si="86"/>
        <v>0.22</v>
      </c>
      <c r="I856" s="28">
        <f t="shared" si="87"/>
        <v>0</v>
      </c>
      <c r="J856" s="30">
        <f t="shared" si="88"/>
        <v>0</v>
      </c>
    </row>
    <row r="857" spans="1:10" s="31" customFormat="1" ht="15">
      <c r="A857" s="40" t="s">
        <v>535</v>
      </c>
      <c r="B857" s="23" t="s">
        <v>10</v>
      </c>
      <c r="C857" s="23" t="s">
        <v>206</v>
      </c>
      <c r="D857" s="25" t="s">
        <v>207</v>
      </c>
      <c r="E857" s="26" t="s">
        <v>1443</v>
      </c>
      <c r="F857" s="27">
        <v>10</v>
      </c>
      <c r="G857" s="21"/>
      <c r="H857" s="100">
        <f t="shared" si="86"/>
        <v>0.22</v>
      </c>
      <c r="I857" s="28">
        <f t="shared" si="87"/>
        <v>0</v>
      </c>
      <c r="J857" s="30">
        <f t="shared" si="88"/>
        <v>0</v>
      </c>
    </row>
    <row r="858" spans="1:10" s="31" customFormat="1" ht="45">
      <c r="A858" s="40" t="s">
        <v>562</v>
      </c>
      <c r="B858" s="23" t="s">
        <v>38</v>
      </c>
      <c r="C858" s="23" t="s">
        <v>538</v>
      </c>
      <c r="D858" s="25" t="s">
        <v>539</v>
      </c>
      <c r="E858" s="26" t="s">
        <v>1443</v>
      </c>
      <c r="F858" s="27">
        <v>50</v>
      </c>
      <c r="G858" s="21"/>
      <c r="H858" s="100">
        <f t="shared" si="86"/>
        <v>0.22</v>
      </c>
      <c r="I858" s="28">
        <f t="shared" si="87"/>
        <v>0</v>
      </c>
      <c r="J858" s="30">
        <f t="shared" si="88"/>
        <v>0</v>
      </c>
    </row>
    <row r="859" spans="1:10" s="31" customFormat="1" ht="30">
      <c r="A859" s="40" t="s">
        <v>1368</v>
      </c>
      <c r="B859" s="23" t="s">
        <v>149</v>
      </c>
      <c r="C859" s="23" t="s">
        <v>991</v>
      </c>
      <c r="D859" s="25" t="s">
        <v>992</v>
      </c>
      <c r="E859" s="26" t="s">
        <v>672</v>
      </c>
      <c r="F859" s="27">
        <v>2</v>
      </c>
      <c r="G859" s="21"/>
      <c r="H859" s="100">
        <f t="shared" si="86"/>
        <v>0.22</v>
      </c>
      <c r="I859" s="28">
        <f t="shared" si="87"/>
        <v>0</v>
      </c>
      <c r="J859" s="30">
        <f t="shared" si="88"/>
        <v>0</v>
      </c>
    </row>
    <row r="860" spans="1:10" s="31" customFormat="1" ht="30">
      <c r="A860" s="40" t="s">
        <v>669</v>
      </c>
      <c r="B860" s="23" t="s">
        <v>38</v>
      </c>
      <c r="C860" s="23" t="s">
        <v>659</v>
      </c>
      <c r="D860" s="25" t="s">
        <v>660</v>
      </c>
      <c r="E860" s="26" t="s">
        <v>197</v>
      </c>
      <c r="F860" s="27">
        <v>2</v>
      </c>
      <c r="G860" s="21"/>
      <c r="H860" s="100">
        <f t="shared" si="86"/>
        <v>0.22</v>
      </c>
      <c r="I860" s="28">
        <f t="shared" si="87"/>
        <v>0</v>
      </c>
      <c r="J860" s="30">
        <f t="shared" si="88"/>
        <v>0</v>
      </c>
    </row>
    <row r="861" spans="1:10" s="31" customFormat="1" ht="45">
      <c r="A861" s="40" t="s">
        <v>589</v>
      </c>
      <c r="B861" s="23" t="s">
        <v>38</v>
      </c>
      <c r="C861" s="23" t="s">
        <v>564</v>
      </c>
      <c r="D861" s="25" t="s">
        <v>565</v>
      </c>
      <c r="E861" s="26" t="s">
        <v>672</v>
      </c>
      <c r="F861" s="27">
        <v>3</v>
      </c>
      <c r="G861" s="21"/>
      <c r="H861" s="100">
        <f t="shared" si="86"/>
        <v>0.22</v>
      </c>
      <c r="I861" s="28">
        <f t="shared" si="87"/>
        <v>0</v>
      </c>
      <c r="J861" s="30">
        <f t="shared" si="88"/>
        <v>0</v>
      </c>
    </row>
    <row r="862" spans="1:10" s="31" customFormat="1" ht="30">
      <c r="A862" s="40" t="s">
        <v>608</v>
      </c>
      <c r="B862" s="23" t="s">
        <v>38</v>
      </c>
      <c r="C862" s="23" t="s">
        <v>591</v>
      </c>
      <c r="D862" s="25" t="s">
        <v>592</v>
      </c>
      <c r="E862" s="26" t="s">
        <v>672</v>
      </c>
      <c r="F862" s="27">
        <v>3</v>
      </c>
      <c r="G862" s="21"/>
      <c r="H862" s="100">
        <f t="shared" si="86"/>
        <v>0.22</v>
      </c>
      <c r="I862" s="28">
        <f t="shared" si="87"/>
        <v>0</v>
      </c>
      <c r="J862" s="30">
        <f t="shared" si="88"/>
        <v>0</v>
      </c>
    </row>
    <row r="863" spans="1:10" s="31" customFormat="1" ht="30">
      <c r="A863" s="40" t="s">
        <v>627</v>
      </c>
      <c r="B863" s="23" t="s">
        <v>38</v>
      </c>
      <c r="C863" s="23" t="s">
        <v>610</v>
      </c>
      <c r="D863" s="25" t="s">
        <v>611</v>
      </c>
      <c r="E863" s="26" t="s">
        <v>672</v>
      </c>
      <c r="F863" s="27">
        <v>3</v>
      </c>
      <c r="G863" s="21"/>
      <c r="H863" s="100">
        <f t="shared" si="86"/>
        <v>0.22</v>
      </c>
      <c r="I863" s="28">
        <f t="shared" si="87"/>
        <v>0</v>
      </c>
      <c r="J863" s="30">
        <f t="shared" si="88"/>
        <v>0</v>
      </c>
    </row>
    <row r="864" spans="1:10" ht="15">
      <c r="A864" s="39" t="s">
        <v>1548</v>
      </c>
      <c r="B864" s="4"/>
      <c r="C864" s="5"/>
      <c r="D864" s="6" t="s">
        <v>256</v>
      </c>
      <c r="E864" s="17"/>
      <c r="F864" s="19"/>
      <c r="G864" s="7"/>
      <c r="H864" s="101"/>
      <c r="I864" s="19"/>
      <c r="J864" s="20">
        <f>SUM(J865:J895)</f>
        <v>0</v>
      </c>
    </row>
    <row r="865" spans="1:10" s="31" customFormat="1" ht="30">
      <c r="A865" s="40" t="s">
        <v>255</v>
      </c>
      <c r="B865" s="23" t="s">
        <v>38</v>
      </c>
      <c r="C865" s="23" t="s">
        <v>1444</v>
      </c>
      <c r="D865" s="25" t="s">
        <v>220</v>
      </c>
      <c r="E865" s="26" t="s">
        <v>1441</v>
      </c>
      <c r="F865" s="27">
        <v>1.66</v>
      </c>
      <c r="G865" s="21"/>
      <c r="H865" s="100">
        <f aca="true" t="shared" si="89" ref="H865:H895">$I$9</f>
        <v>0.22</v>
      </c>
      <c r="I865" s="28">
        <f aca="true" t="shared" si="90" ref="I865:I895">ROUND(((1+H865)*G865),2)</f>
        <v>0</v>
      </c>
      <c r="J865" s="30">
        <f aca="true" t="shared" si="91" ref="J865:J895">ROUND(I865*F865,2)</f>
        <v>0</v>
      </c>
    </row>
    <row r="866" spans="1:10" s="31" customFormat="1" ht="30">
      <c r="A866" s="40" t="s">
        <v>276</v>
      </c>
      <c r="B866" s="23" t="s">
        <v>8</v>
      </c>
      <c r="C866" s="23" t="s">
        <v>257</v>
      </c>
      <c r="D866" s="25" t="s">
        <v>33</v>
      </c>
      <c r="E866" s="26" t="s">
        <v>1441</v>
      </c>
      <c r="F866" s="27">
        <v>1.66</v>
      </c>
      <c r="G866" s="21"/>
      <c r="H866" s="100">
        <f t="shared" si="89"/>
        <v>0.22</v>
      </c>
      <c r="I866" s="28">
        <f t="shared" si="90"/>
        <v>0</v>
      </c>
      <c r="J866" s="30">
        <f t="shared" si="91"/>
        <v>0</v>
      </c>
    </row>
    <row r="867" spans="1:10" s="31" customFormat="1" ht="15">
      <c r="A867" s="40" t="s">
        <v>294</v>
      </c>
      <c r="B867" s="23" t="s">
        <v>10</v>
      </c>
      <c r="C867" s="23" t="s">
        <v>35</v>
      </c>
      <c r="D867" s="25" t="s">
        <v>36</v>
      </c>
      <c r="E867" s="26" t="s">
        <v>37</v>
      </c>
      <c r="F867" s="27">
        <v>2.99</v>
      </c>
      <c r="G867" s="21"/>
      <c r="H867" s="100">
        <f t="shared" si="89"/>
        <v>0.22</v>
      </c>
      <c r="I867" s="28">
        <f t="shared" si="90"/>
        <v>0</v>
      </c>
      <c r="J867" s="30">
        <f t="shared" si="91"/>
        <v>0</v>
      </c>
    </row>
    <row r="868" spans="1:10" s="31" customFormat="1" ht="30">
      <c r="A868" s="40" t="s">
        <v>313</v>
      </c>
      <c r="B868" s="23" t="s">
        <v>38</v>
      </c>
      <c r="C868" s="23" t="s">
        <v>43</v>
      </c>
      <c r="D868" s="25" t="s">
        <v>44</v>
      </c>
      <c r="E868" s="26" t="s">
        <v>1442</v>
      </c>
      <c r="F868" s="27">
        <v>31.54</v>
      </c>
      <c r="G868" s="21"/>
      <c r="H868" s="100">
        <f t="shared" si="89"/>
        <v>0.22</v>
      </c>
      <c r="I868" s="28">
        <f t="shared" si="90"/>
        <v>0</v>
      </c>
      <c r="J868" s="30">
        <f t="shared" si="91"/>
        <v>0</v>
      </c>
    </row>
    <row r="869" spans="1:10" s="31" customFormat="1" ht="15">
      <c r="A869" s="40" t="s">
        <v>327</v>
      </c>
      <c r="B869" s="23" t="s">
        <v>10</v>
      </c>
      <c r="C869" s="23" t="s">
        <v>63</v>
      </c>
      <c r="D869" s="25" t="s">
        <v>64</v>
      </c>
      <c r="E869" s="26" t="s">
        <v>987</v>
      </c>
      <c r="F869" s="27">
        <v>2.1</v>
      </c>
      <c r="G869" s="21"/>
      <c r="H869" s="100">
        <f t="shared" si="89"/>
        <v>0.22</v>
      </c>
      <c r="I869" s="28">
        <f t="shared" si="90"/>
        <v>0</v>
      </c>
      <c r="J869" s="30">
        <f t="shared" si="91"/>
        <v>0</v>
      </c>
    </row>
    <row r="870" spans="1:10" s="31" customFormat="1" ht="15">
      <c r="A870" s="40" t="s">
        <v>339</v>
      </c>
      <c r="B870" s="23" t="s">
        <v>8</v>
      </c>
      <c r="C870" s="23" t="s">
        <v>76</v>
      </c>
      <c r="D870" s="25" t="s">
        <v>77</v>
      </c>
      <c r="E870" s="26" t="s">
        <v>987</v>
      </c>
      <c r="F870" s="27">
        <v>4.2</v>
      </c>
      <c r="G870" s="21"/>
      <c r="H870" s="100">
        <f t="shared" si="89"/>
        <v>0.22</v>
      </c>
      <c r="I870" s="28">
        <f t="shared" si="90"/>
        <v>0</v>
      </c>
      <c r="J870" s="30">
        <f t="shared" si="91"/>
        <v>0</v>
      </c>
    </row>
    <row r="871" spans="1:10" s="31" customFormat="1" ht="15">
      <c r="A871" s="40" t="s">
        <v>351</v>
      </c>
      <c r="B871" s="23" t="s">
        <v>8</v>
      </c>
      <c r="C871" s="23" t="s">
        <v>79</v>
      </c>
      <c r="D871" s="25" t="s">
        <v>80</v>
      </c>
      <c r="E871" s="26" t="s">
        <v>987</v>
      </c>
      <c r="F871" s="27">
        <v>4.2</v>
      </c>
      <c r="G871" s="21"/>
      <c r="H871" s="100">
        <f t="shared" si="89"/>
        <v>0.22</v>
      </c>
      <c r="I871" s="28">
        <f t="shared" si="90"/>
        <v>0</v>
      </c>
      <c r="J871" s="30">
        <f t="shared" si="91"/>
        <v>0</v>
      </c>
    </row>
    <row r="872" spans="1:10" s="31" customFormat="1" ht="30">
      <c r="A872" s="40" t="s">
        <v>373</v>
      </c>
      <c r="B872" s="23" t="s">
        <v>8</v>
      </c>
      <c r="C872" s="23" t="s">
        <v>52</v>
      </c>
      <c r="D872" s="25" t="s">
        <v>53</v>
      </c>
      <c r="E872" s="26" t="s">
        <v>987</v>
      </c>
      <c r="F872" s="27">
        <v>4.2</v>
      </c>
      <c r="G872" s="21"/>
      <c r="H872" s="100">
        <f t="shared" si="89"/>
        <v>0.22</v>
      </c>
      <c r="I872" s="28">
        <f t="shared" si="90"/>
        <v>0</v>
      </c>
      <c r="J872" s="30">
        <f t="shared" si="91"/>
        <v>0</v>
      </c>
    </row>
    <row r="873" spans="1:10" s="31" customFormat="1" ht="15">
      <c r="A873" s="40" t="s">
        <v>850</v>
      </c>
      <c r="B873" s="23" t="s">
        <v>8</v>
      </c>
      <c r="C873" s="23" t="s">
        <v>837</v>
      </c>
      <c r="D873" s="25" t="s">
        <v>838</v>
      </c>
      <c r="E873" s="26" t="s">
        <v>672</v>
      </c>
      <c r="F873" s="27">
        <v>1</v>
      </c>
      <c r="G873" s="21"/>
      <c r="H873" s="100">
        <f t="shared" si="89"/>
        <v>0.22</v>
      </c>
      <c r="I873" s="28">
        <f t="shared" si="90"/>
        <v>0</v>
      </c>
      <c r="J873" s="30">
        <f t="shared" si="91"/>
        <v>0</v>
      </c>
    </row>
    <row r="874" spans="1:10" s="31" customFormat="1" ht="30">
      <c r="A874" s="40" t="s">
        <v>1370</v>
      </c>
      <c r="B874" s="23" t="s">
        <v>8</v>
      </c>
      <c r="C874" s="23" t="s">
        <v>994</v>
      </c>
      <c r="D874" s="25" t="s">
        <v>995</v>
      </c>
      <c r="E874" s="26" t="s">
        <v>672</v>
      </c>
      <c r="F874" s="27">
        <v>2</v>
      </c>
      <c r="G874" s="21"/>
      <c r="H874" s="100">
        <f t="shared" si="89"/>
        <v>0.22</v>
      </c>
      <c r="I874" s="28">
        <f t="shared" si="90"/>
        <v>0</v>
      </c>
      <c r="J874" s="30">
        <f t="shared" si="91"/>
        <v>0</v>
      </c>
    </row>
    <row r="875" spans="1:10" s="31" customFormat="1" ht="30">
      <c r="A875" s="40" t="s">
        <v>1372</v>
      </c>
      <c r="B875" s="23" t="s">
        <v>8</v>
      </c>
      <c r="C875" s="23" t="s">
        <v>997</v>
      </c>
      <c r="D875" s="25" t="s">
        <v>998</v>
      </c>
      <c r="E875" s="26" t="s">
        <v>672</v>
      </c>
      <c r="F875" s="27">
        <v>2</v>
      </c>
      <c r="G875" s="21"/>
      <c r="H875" s="100">
        <f t="shared" si="89"/>
        <v>0.22</v>
      </c>
      <c r="I875" s="28">
        <f t="shared" si="90"/>
        <v>0</v>
      </c>
      <c r="J875" s="30">
        <f t="shared" si="91"/>
        <v>0</v>
      </c>
    </row>
    <row r="876" spans="1:10" s="31" customFormat="1" ht="30">
      <c r="A876" s="40" t="s">
        <v>879</v>
      </c>
      <c r="B876" s="23" t="s">
        <v>38</v>
      </c>
      <c r="C876" s="23" t="s">
        <v>865</v>
      </c>
      <c r="D876" s="25" t="s">
        <v>866</v>
      </c>
      <c r="E876" s="26" t="s">
        <v>672</v>
      </c>
      <c r="F876" s="27">
        <v>1</v>
      </c>
      <c r="G876" s="21"/>
      <c r="H876" s="100">
        <f t="shared" si="89"/>
        <v>0.22</v>
      </c>
      <c r="I876" s="28">
        <f t="shared" si="90"/>
        <v>0</v>
      </c>
      <c r="J876" s="30">
        <f t="shared" si="91"/>
        <v>0</v>
      </c>
    </row>
    <row r="877" spans="1:10" s="31" customFormat="1" ht="30">
      <c r="A877" s="40" t="s">
        <v>894</v>
      </c>
      <c r="B877" s="23" t="s">
        <v>10</v>
      </c>
      <c r="C877" s="23" t="s">
        <v>880</v>
      </c>
      <c r="D877" s="25" t="s">
        <v>881</v>
      </c>
      <c r="E877" s="26" t="s">
        <v>672</v>
      </c>
      <c r="F877" s="27">
        <v>1</v>
      </c>
      <c r="G877" s="21"/>
      <c r="H877" s="100">
        <f t="shared" si="89"/>
        <v>0.22</v>
      </c>
      <c r="I877" s="28">
        <f t="shared" si="90"/>
        <v>0</v>
      </c>
      <c r="J877" s="30">
        <f t="shared" si="91"/>
        <v>0</v>
      </c>
    </row>
    <row r="878" spans="1:10" s="31" customFormat="1" ht="30">
      <c r="A878" s="40" t="s">
        <v>712</v>
      </c>
      <c r="B878" s="23" t="s">
        <v>8</v>
      </c>
      <c r="C878" s="23" t="s">
        <v>694</v>
      </c>
      <c r="D878" s="25" t="s">
        <v>695</v>
      </c>
      <c r="E878" s="26" t="s">
        <v>672</v>
      </c>
      <c r="F878" s="27">
        <v>2</v>
      </c>
      <c r="G878" s="21"/>
      <c r="H878" s="100">
        <f t="shared" si="89"/>
        <v>0.22</v>
      </c>
      <c r="I878" s="28">
        <f t="shared" si="90"/>
        <v>0</v>
      </c>
      <c r="J878" s="30">
        <f t="shared" si="91"/>
        <v>0</v>
      </c>
    </row>
    <row r="879" spans="1:10" s="31" customFormat="1" ht="30">
      <c r="A879" s="40" t="s">
        <v>693</v>
      </c>
      <c r="B879" s="23" t="s">
        <v>8</v>
      </c>
      <c r="C879" s="23" t="s">
        <v>685</v>
      </c>
      <c r="D879" s="25" t="s">
        <v>686</v>
      </c>
      <c r="E879" s="26" t="s">
        <v>672</v>
      </c>
      <c r="F879" s="27">
        <v>3</v>
      </c>
      <c r="G879" s="21"/>
      <c r="H879" s="100">
        <f t="shared" si="89"/>
        <v>0.22</v>
      </c>
      <c r="I879" s="28">
        <f t="shared" si="90"/>
        <v>0</v>
      </c>
      <c r="J879" s="30">
        <f t="shared" si="91"/>
        <v>0</v>
      </c>
    </row>
    <row r="880" spans="1:10" s="31" customFormat="1" ht="30">
      <c r="A880" s="40" t="s">
        <v>1384</v>
      </c>
      <c r="B880" s="23" t="s">
        <v>10</v>
      </c>
      <c r="C880" s="23" t="s">
        <v>1017</v>
      </c>
      <c r="D880" s="25" t="s">
        <v>1018</v>
      </c>
      <c r="E880" s="26" t="s">
        <v>672</v>
      </c>
      <c r="F880" s="27">
        <v>1</v>
      </c>
      <c r="G880" s="21"/>
      <c r="H880" s="100">
        <f t="shared" si="89"/>
        <v>0.22</v>
      </c>
      <c r="I880" s="28">
        <f t="shared" si="90"/>
        <v>0</v>
      </c>
      <c r="J880" s="30">
        <f t="shared" si="91"/>
        <v>0</v>
      </c>
    </row>
    <row r="881" spans="1:10" s="31" customFormat="1" ht="30">
      <c r="A881" s="40" t="s">
        <v>405</v>
      </c>
      <c r="B881" s="23" t="s">
        <v>8</v>
      </c>
      <c r="C881" s="23" t="s">
        <v>1300</v>
      </c>
      <c r="D881" s="25" t="s">
        <v>895</v>
      </c>
      <c r="E881" s="26" t="s">
        <v>987</v>
      </c>
      <c r="F881" s="27">
        <v>0.09</v>
      </c>
      <c r="G881" s="21"/>
      <c r="H881" s="100">
        <f t="shared" si="89"/>
        <v>0.22</v>
      </c>
      <c r="I881" s="28">
        <f t="shared" si="90"/>
        <v>0</v>
      </c>
      <c r="J881" s="30">
        <f t="shared" si="91"/>
        <v>0</v>
      </c>
    </row>
    <row r="882" spans="1:10" s="31" customFormat="1" ht="60">
      <c r="A882" s="40" t="s">
        <v>1549</v>
      </c>
      <c r="B882" s="23" t="s">
        <v>38</v>
      </c>
      <c r="C882" s="23" t="s">
        <v>1455</v>
      </c>
      <c r="D882" s="25" t="s">
        <v>1456</v>
      </c>
      <c r="E882" s="26" t="s">
        <v>672</v>
      </c>
      <c r="F882" s="27">
        <v>1</v>
      </c>
      <c r="G882" s="21"/>
      <c r="H882" s="100">
        <f t="shared" si="89"/>
        <v>0.22</v>
      </c>
      <c r="I882" s="28">
        <f t="shared" si="90"/>
        <v>0</v>
      </c>
      <c r="J882" s="30">
        <f t="shared" si="91"/>
        <v>0</v>
      </c>
    </row>
    <row r="883" spans="1:10" s="31" customFormat="1" ht="30">
      <c r="A883" s="40" t="s">
        <v>456</v>
      </c>
      <c r="B883" s="23" t="s">
        <v>38</v>
      </c>
      <c r="C883" s="23" t="s">
        <v>1261</v>
      </c>
      <c r="D883" s="25" t="s">
        <v>629</v>
      </c>
      <c r="E883" s="26" t="s">
        <v>987</v>
      </c>
      <c r="F883" s="27">
        <v>3.36</v>
      </c>
      <c r="G883" s="21"/>
      <c r="H883" s="100">
        <f t="shared" si="89"/>
        <v>0.22</v>
      </c>
      <c r="I883" s="28">
        <f t="shared" si="90"/>
        <v>0</v>
      </c>
      <c r="J883" s="30">
        <f t="shared" si="91"/>
        <v>0</v>
      </c>
    </row>
    <row r="884" spans="1:10" s="31" customFormat="1" ht="30">
      <c r="A884" s="40" t="s">
        <v>483</v>
      </c>
      <c r="B884" s="23" t="s">
        <v>8</v>
      </c>
      <c r="C884" s="23" t="s">
        <v>433</v>
      </c>
      <c r="D884" s="25" t="s">
        <v>434</v>
      </c>
      <c r="E884" s="26" t="s">
        <v>672</v>
      </c>
      <c r="F884" s="27">
        <v>1</v>
      </c>
      <c r="G884" s="21"/>
      <c r="H884" s="100">
        <f t="shared" si="89"/>
        <v>0.22</v>
      </c>
      <c r="I884" s="28">
        <f t="shared" si="90"/>
        <v>0</v>
      </c>
      <c r="J884" s="30">
        <f t="shared" si="91"/>
        <v>0</v>
      </c>
    </row>
    <row r="885" spans="1:10" s="31" customFormat="1" ht="30">
      <c r="A885" s="40" t="s">
        <v>510</v>
      </c>
      <c r="B885" s="23" t="s">
        <v>8</v>
      </c>
      <c r="C885" s="23" t="s">
        <v>457</v>
      </c>
      <c r="D885" s="25" t="s">
        <v>458</v>
      </c>
      <c r="E885" s="26" t="s">
        <v>672</v>
      </c>
      <c r="F885" s="27">
        <v>4</v>
      </c>
      <c r="G885" s="21"/>
      <c r="H885" s="100">
        <f t="shared" si="89"/>
        <v>0.22</v>
      </c>
      <c r="I885" s="28">
        <f t="shared" si="90"/>
        <v>0</v>
      </c>
      <c r="J885" s="30">
        <f t="shared" si="91"/>
        <v>0</v>
      </c>
    </row>
    <row r="886" spans="1:10" s="31" customFormat="1" ht="30">
      <c r="A886" s="40" t="s">
        <v>1550</v>
      </c>
      <c r="B886" s="23" t="s">
        <v>8</v>
      </c>
      <c r="C886" s="23" t="s">
        <v>484</v>
      </c>
      <c r="D886" s="25" t="s">
        <v>485</v>
      </c>
      <c r="E886" s="26" t="s">
        <v>672</v>
      </c>
      <c r="F886" s="27">
        <v>2</v>
      </c>
      <c r="G886" s="21"/>
      <c r="H886" s="100">
        <f t="shared" si="89"/>
        <v>0.22</v>
      </c>
      <c r="I886" s="28">
        <f t="shared" si="90"/>
        <v>0</v>
      </c>
      <c r="J886" s="30">
        <f t="shared" si="91"/>
        <v>0</v>
      </c>
    </row>
    <row r="887" spans="1:10" s="31" customFormat="1" ht="30">
      <c r="A887" s="40" t="s">
        <v>536</v>
      </c>
      <c r="B887" s="23" t="s">
        <v>10</v>
      </c>
      <c r="C887" s="23" t="s">
        <v>206</v>
      </c>
      <c r="D887" s="25" t="s">
        <v>207</v>
      </c>
      <c r="E887" s="26" t="s">
        <v>1443</v>
      </c>
      <c r="F887" s="27">
        <v>5</v>
      </c>
      <c r="G887" s="21"/>
      <c r="H887" s="100">
        <f t="shared" si="89"/>
        <v>0.22</v>
      </c>
      <c r="I887" s="28">
        <f t="shared" si="90"/>
        <v>0</v>
      </c>
      <c r="J887" s="30">
        <f t="shared" si="91"/>
        <v>0</v>
      </c>
    </row>
    <row r="888" spans="1:10" s="31" customFormat="1" ht="45">
      <c r="A888" s="40" t="s">
        <v>563</v>
      </c>
      <c r="B888" s="23" t="s">
        <v>38</v>
      </c>
      <c r="C888" s="23" t="s">
        <v>538</v>
      </c>
      <c r="D888" s="25" t="s">
        <v>539</v>
      </c>
      <c r="E888" s="26" t="s">
        <v>1443</v>
      </c>
      <c r="F888" s="27">
        <v>25</v>
      </c>
      <c r="G888" s="21"/>
      <c r="H888" s="100">
        <f t="shared" si="89"/>
        <v>0.22</v>
      </c>
      <c r="I888" s="28">
        <f t="shared" si="90"/>
        <v>0</v>
      </c>
      <c r="J888" s="30">
        <f t="shared" si="91"/>
        <v>0</v>
      </c>
    </row>
    <row r="889" spans="1:10" s="31" customFormat="1" ht="30">
      <c r="A889" s="40" t="s">
        <v>670</v>
      </c>
      <c r="B889" s="23" t="s">
        <v>149</v>
      </c>
      <c r="C889" s="23" t="s">
        <v>991</v>
      </c>
      <c r="D889" s="25" t="s">
        <v>992</v>
      </c>
      <c r="E889" s="26" t="s">
        <v>672</v>
      </c>
      <c r="F889" s="27">
        <v>1</v>
      </c>
      <c r="G889" s="21"/>
      <c r="H889" s="100">
        <f t="shared" si="89"/>
        <v>0.22</v>
      </c>
      <c r="I889" s="28">
        <f t="shared" si="90"/>
        <v>0</v>
      </c>
      <c r="J889" s="30">
        <f t="shared" si="91"/>
        <v>0</v>
      </c>
    </row>
    <row r="890" spans="1:10" s="31" customFormat="1" ht="30">
      <c r="A890" s="40" t="s">
        <v>1551</v>
      </c>
      <c r="B890" s="23" t="s">
        <v>38</v>
      </c>
      <c r="C890" s="23" t="s">
        <v>659</v>
      </c>
      <c r="D890" s="25" t="s">
        <v>660</v>
      </c>
      <c r="E890" s="26" t="s">
        <v>197</v>
      </c>
      <c r="F890" s="27">
        <v>1</v>
      </c>
      <c r="G890" s="21"/>
      <c r="H890" s="100">
        <f t="shared" si="89"/>
        <v>0.22</v>
      </c>
      <c r="I890" s="28">
        <f t="shared" si="90"/>
        <v>0</v>
      </c>
      <c r="J890" s="30">
        <f t="shared" si="91"/>
        <v>0</v>
      </c>
    </row>
    <row r="891" spans="1:10" s="31" customFormat="1" ht="45">
      <c r="A891" s="40" t="s">
        <v>590</v>
      </c>
      <c r="B891" s="23" t="s">
        <v>38</v>
      </c>
      <c r="C891" s="23" t="s">
        <v>564</v>
      </c>
      <c r="D891" s="25" t="s">
        <v>565</v>
      </c>
      <c r="E891" s="26" t="s">
        <v>672</v>
      </c>
      <c r="F891" s="27">
        <v>2</v>
      </c>
      <c r="G891" s="21"/>
      <c r="H891" s="100">
        <f t="shared" si="89"/>
        <v>0.22</v>
      </c>
      <c r="I891" s="28">
        <f t="shared" si="90"/>
        <v>0</v>
      </c>
      <c r="J891" s="30">
        <f t="shared" si="91"/>
        <v>0</v>
      </c>
    </row>
    <row r="892" spans="1:10" s="31" customFormat="1" ht="30">
      <c r="A892" s="40" t="s">
        <v>609</v>
      </c>
      <c r="B892" s="23" t="s">
        <v>38</v>
      </c>
      <c r="C892" s="23" t="s">
        <v>591</v>
      </c>
      <c r="D892" s="25" t="s">
        <v>592</v>
      </c>
      <c r="E892" s="26" t="s">
        <v>672</v>
      </c>
      <c r="F892" s="27">
        <v>1</v>
      </c>
      <c r="G892" s="21"/>
      <c r="H892" s="100">
        <f t="shared" si="89"/>
        <v>0.22</v>
      </c>
      <c r="I892" s="28">
        <f t="shared" si="90"/>
        <v>0</v>
      </c>
      <c r="J892" s="30">
        <f t="shared" si="91"/>
        <v>0</v>
      </c>
    </row>
    <row r="893" spans="1:10" s="31" customFormat="1" ht="30">
      <c r="A893" s="40" t="s">
        <v>628</v>
      </c>
      <c r="B893" s="23" t="s">
        <v>38</v>
      </c>
      <c r="C893" s="23" t="s">
        <v>610</v>
      </c>
      <c r="D893" s="25" t="s">
        <v>611</v>
      </c>
      <c r="E893" s="26" t="s">
        <v>672</v>
      </c>
      <c r="F893" s="27">
        <v>1</v>
      </c>
      <c r="G893" s="21"/>
      <c r="H893" s="100">
        <f t="shared" si="89"/>
        <v>0.22</v>
      </c>
      <c r="I893" s="28">
        <f t="shared" si="90"/>
        <v>0</v>
      </c>
      <c r="J893" s="30">
        <f t="shared" si="91"/>
        <v>0</v>
      </c>
    </row>
    <row r="894" spans="1:10" s="31" customFormat="1" ht="30">
      <c r="A894" s="40" t="s">
        <v>940</v>
      </c>
      <c r="B894" s="23" t="s">
        <v>10</v>
      </c>
      <c r="C894" s="23" t="s">
        <v>919</v>
      </c>
      <c r="D894" s="25" t="s">
        <v>920</v>
      </c>
      <c r="E894" s="26" t="s">
        <v>672</v>
      </c>
      <c r="F894" s="27">
        <v>1</v>
      </c>
      <c r="G894" s="21"/>
      <c r="H894" s="100">
        <f t="shared" si="89"/>
        <v>0.22</v>
      </c>
      <c r="I894" s="28">
        <f t="shared" si="90"/>
        <v>0</v>
      </c>
      <c r="J894" s="30">
        <f t="shared" si="91"/>
        <v>0</v>
      </c>
    </row>
    <row r="895" spans="1:10" s="31" customFormat="1" ht="30">
      <c r="A895" s="40" t="s">
        <v>971</v>
      </c>
      <c r="B895" s="23" t="s">
        <v>10</v>
      </c>
      <c r="C895" s="23" t="s">
        <v>950</v>
      </c>
      <c r="D895" s="25" t="s">
        <v>951</v>
      </c>
      <c r="E895" s="26" t="s">
        <v>672</v>
      </c>
      <c r="F895" s="27">
        <v>1</v>
      </c>
      <c r="G895" s="21"/>
      <c r="H895" s="100">
        <f t="shared" si="89"/>
        <v>0.22</v>
      </c>
      <c r="I895" s="28">
        <f t="shared" si="90"/>
        <v>0</v>
      </c>
      <c r="J895" s="30">
        <f t="shared" si="91"/>
        <v>0</v>
      </c>
    </row>
    <row r="896" spans="1:10" ht="15">
      <c r="A896" s="39" t="s">
        <v>1405</v>
      </c>
      <c r="B896" s="4"/>
      <c r="C896" s="5"/>
      <c r="D896" s="6" t="s">
        <v>1406</v>
      </c>
      <c r="E896" s="17"/>
      <c r="F896" s="19"/>
      <c r="G896" s="7"/>
      <c r="H896" s="101"/>
      <c r="I896" s="19"/>
      <c r="J896" s="20">
        <f>SUM(J897:J905)</f>
        <v>0</v>
      </c>
    </row>
    <row r="897" spans="1:10" s="31" customFormat="1" ht="30">
      <c r="A897" s="40" t="s">
        <v>1068</v>
      </c>
      <c r="B897" s="23" t="s">
        <v>38</v>
      </c>
      <c r="C897" s="23" t="s">
        <v>1552</v>
      </c>
      <c r="D897" s="25" t="s">
        <v>1069</v>
      </c>
      <c r="E897" s="26" t="s">
        <v>672</v>
      </c>
      <c r="F897" s="27">
        <v>5</v>
      </c>
      <c r="G897" s="21"/>
      <c r="H897" s="100">
        <f aca="true" t="shared" si="92" ref="H897:H905">$I$9</f>
        <v>0.22</v>
      </c>
      <c r="I897" s="28">
        <f aca="true" t="shared" si="93" ref="I897:I905">ROUND(((1+H897)*G897),2)</f>
        <v>0</v>
      </c>
      <c r="J897" s="30">
        <f aca="true" t="shared" si="94" ref="J897:J905">ROUND(I897*F897,2)</f>
        <v>0</v>
      </c>
    </row>
    <row r="898" spans="1:10" s="31" customFormat="1" ht="30">
      <c r="A898" s="40" t="s">
        <v>1070</v>
      </c>
      <c r="B898" s="23" t="s">
        <v>38</v>
      </c>
      <c r="C898" s="23" t="s">
        <v>1071</v>
      </c>
      <c r="D898" s="25" t="s">
        <v>1072</v>
      </c>
      <c r="E898" s="26" t="s">
        <v>672</v>
      </c>
      <c r="F898" s="27">
        <v>1</v>
      </c>
      <c r="G898" s="21"/>
      <c r="H898" s="100">
        <f t="shared" si="92"/>
        <v>0.22</v>
      </c>
      <c r="I898" s="28">
        <f t="shared" si="93"/>
        <v>0</v>
      </c>
      <c r="J898" s="30">
        <f t="shared" si="94"/>
        <v>0</v>
      </c>
    </row>
    <row r="899" spans="1:10" s="31" customFormat="1" ht="30">
      <c r="A899" s="40" t="s">
        <v>1073</v>
      </c>
      <c r="B899" s="23" t="s">
        <v>38</v>
      </c>
      <c r="C899" s="23" t="s">
        <v>1553</v>
      </c>
      <c r="D899" s="25" t="s">
        <v>1074</v>
      </c>
      <c r="E899" s="26" t="s">
        <v>1443</v>
      </c>
      <c r="F899" s="27">
        <v>50</v>
      </c>
      <c r="G899" s="21"/>
      <c r="H899" s="100">
        <f t="shared" si="92"/>
        <v>0.22</v>
      </c>
      <c r="I899" s="28">
        <f t="shared" si="93"/>
        <v>0</v>
      </c>
      <c r="J899" s="30">
        <f t="shared" si="94"/>
        <v>0</v>
      </c>
    </row>
    <row r="900" spans="1:10" s="31" customFormat="1" ht="30">
      <c r="A900" s="40" t="s">
        <v>1075</v>
      </c>
      <c r="B900" s="23" t="s">
        <v>38</v>
      </c>
      <c r="C900" s="23" t="s">
        <v>1554</v>
      </c>
      <c r="D900" s="25" t="s">
        <v>1076</v>
      </c>
      <c r="E900" s="26" t="s">
        <v>672</v>
      </c>
      <c r="F900" s="27">
        <v>1</v>
      </c>
      <c r="G900" s="21"/>
      <c r="H900" s="100">
        <f t="shared" si="92"/>
        <v>0.22</v>
      </c>
      <c r="I900" s="28">
        <f t="shared" si="93"/>
        <v>0</v>
      </c>
      <c r="J900" s="30">
        <f t="shared" si="94"/>
        <v>0</v>
      </c>
    </row>
    <row r="901" spans="1:10" s="31" customFormat="1" ht="15">
      <c r="A901" s="40" t="s">
        <v>1077</v>
      </c>
      <c r="B901" s="23" t="s">
        <v>8</v>
      </c>
      <c r="C901" s="23" t="s">
        <v>1078</v>
      </c>
      <c r="D901" s="25" t="s">
        <v>1079</v>
      </c>
      <c r="E901" s="26" t="s">
        <v>1443</v>
      </c>
      <c r="F901" s="27">
        <v>15</v>
      </c>
      <c r="G901" s="21"/>
      <c r="H901" s="100">
        <f t="shared" si="92"/>
        <v>0.22</v>
      </c>
      <c r="I901" s="28">
        <f t="shared" si="93"/>
        <v>0</v>
      </c>
      <c r="J901" s="30">
        <f t="shared" si="94"/>
        <v>0</v>
      </c>
    </row>
    <row r="902" spans="1:10" s="31" customFormat="1" ht="30">
      <c r="A902" s="40" t="s">
        <v>1080</v>
      </c>
      <c r="B902" s="23" t="s">
        <v>38</v>
      </c>
      <c r="C902" s="23" t="s">
        <v>1555</v>
      </c>
      <c r="D902" s="25" t="s">
        <v>1081</v>
      </c>
      <c r="E902" s="26" t="s">
        <v>672</v>
      </c>
      <c r="F902" s="27">
        <v>2</v>
      </c>
      <c r="G902" s="21"/>
      <c r="H902" s="100">
        <f t="shared" si="92"/>
        <v>0.22</v>
      </c>
      <c r="I902" s="28">
        <f t="shared" si="93"/>
        <v>0</v>
      </c>
      <c r="J902" s="30">
        <f t="shared" si="94"/>
        <v>0</v>
      </c>
    </row>
    <row r="903" spans="1:10" s="31" customFormat="1" ht="45">
      <c r="A903" s="40" t="s">
        <v>1082</v>
      </c>
      <c r="B903" s="23" t="s">
        <v>38</v>
      </c>
      <c r="C903" s="23" t="s">
        <v>1556</v>
      </c>
      <c r="D903" s="25" t="s">
        <v>1083</v>
      </c>
      <c r="E903" s="26" t="s">
        <v>672</v>
      </c>
      <c r="F903" s="27">
        <v>5</v>
      </c>
      <c r="G903" s="21"/>
      <c r="H903" s="100">
        <f t="shared" si="92"/>
        <v>0.22</v>
      </c>
      <c r="I903" s="28">
        <f t="shared" si="93"/>
        <v>0</v>
      </c>
      <c r="J903" s="30">
        <f t="shared" si="94"/>
        <v>0</v>
      </c>
    </row>
    <row r="904" spans="1:10" s="31" customFormat="1" ht="30">
      <c r="A904" s="40" t="s">
        <v>1084</v>
      </c>
      <c r="B904" s="23" t="s">
        <v>38</v>
      </c>
      <c r="C904" s="23" t="s">
        <v>1085</v>
      </c>
      <c r="D904" s="25" t="s">
        <v>1086</v>
      </c>
      <c r="E904" s="26" t="s">
        <v>672</v>
      </c>
      <c r="F904" s="27">
        <v>5</v>
      </c>
      <c r="G904" s="21"/>
      <c r="H904" s="100">
        <f t="shared" si="92"/>
        <v>0.22</v>
      </c>
      <c r="I904" s="28">
        <f t="shared" si="93"/>
        <v>0</v>
      </c>
      <c r="J904" s="30">
        <f t="shared" si="94"/>
        <v>0</v>
      </c>
    </row>
    <row r="905" spans="1:10" s="31" customFormat="1" ht="45">
      <c r="A905" s="40" t="s">
        <v>1087</v>
      </c>
      <c r="B905" s="23" t="s">
        <v>38</v>
      </c>
      <c r="C905" s="23" t="s">
        <v>1088</v>
      </c>
      <c r="D905" s="25" t="s">
        <v>1089</v>
      </c>
      <c r="E905" s="26" t="s">
        <v>1443</v>
      </c>
      <c r="F905" s="27">
        <v>5</v>
      </c>
      <c r="G905" s="21"/>
      <c r="H905" s="100">
        <f t="shared" si="92"/>
        <v>0.22</v>
      </c>
      <c r="I905" s="28">
        <f t="shared" si="93"/>
        <v>0</v>
      </c>
      <c r="J905" s="30">
        <f t="shared" si="94"/>
        <v>0</v>
      </c>
    </row>
    <row r="906" spans="1:10" ht="15">
      <c r="A906" s="39" t="s">
        <v>1412</v>
      </c>
      <c r="B906" s="4"/>
      <c r="C906" s="5"/>
      <c r="D906" s="6" t="s">
        <v>1409</v>
      </c>
      <c r="E906" s="17"/>
      <c r="F906" s="19"/>
      <c r="G906" s="7"/>
      <c r="H906" s="101"/>
      <c r="I906" s="19"/>
      <c r="J906" s="20">
        <f>SUM(J907:J911)</f>
        <v>0</v>
      </c>
    </row>
    <row r="907" spans="1:10" s="31" customFormat="1" ht="15">
      <c r="A907" s="40" t="s">
        <v>1090</v>
      </c>
      <c r="B907" s="23" t="s">
        <v>8</v>
      </c>
      <c r="C907" s="23" t="s">
        <v>1091</v>
      </c>
      <c r="D907" s="25" t="s">
        <v>1092</v>
      </c>
      <c r="E907" s="26" t="s">
        <v>672</v>
      </c>
      <c r="F907" s="27">
        <v>4</v>
      </c>
      <c r="G907" s="21"/>
      <c r="H907" s="100">
        <f>$I$9</f>
        <v>0.22</v>
      </c>
      <c r="I907" s="28">
        <f>ROUND(((1+H907)*G907),2)</f>
        <v>0</v>
      </c>
      <c r="J907" s="30">
        <f>ROUND(I907*F907,2)</f>
        <v>0</v>
      </c>
    </row>
    <row r="908" spans="1:10" s="31" customFormat="1" ht="15">
      <c r="A908" s="40" t="s">
        <v>1093</v>
      </c>
      <c r="B908" s="23" t="s">
        <v>8</v>
      </c>
      <c r="C908" s="23" t="s">
        <v>1094</v>
      </c>
      <c r="D908" s="25" t="s">
        <v>1095</v>
      </c>
      <c r="E908" s="26" t="s">
        <v>672</v>
      </c>
      <c r="F908" s="27">
        <v>4</v>
      </c>
      <c r="G908" s="21"/>
      <c r="H908" s="100">
        <f>$I$9</f>
        <v>0.22</v>
      </c>
      <c r="I908" s="28">
        <f>ROUND(((1+H908)*G908),2)</f>
        <v>0</v>
      </c>
      <c r="J908" s="30">
        <f>ROUND(I908*F908,2)</f>
        <v>0</v>
      </c>
    </row>
    <row r="909" spans="1:10" s="31" customFormat="1" ht="30">
      <c r="A909" s="40" t="s">
        <v>1096</v>
      </c>
      <c r="B909" s="23" t="s">
        <v>149</v>
      </c>
      <c r="C909" s="23" t="s">
        <v>1097</v>
      </c>
      <c r="D909" s="25" t="s">
        <v>1098</v>
      </c>
      <c r="E909" s="26" t="s">
        <v>672</v>
      </c>
      <c r="F909" s="27">
        <v>2</v>
      </c>
      <c r="G909" s="21"/>
      <c r="H909" s="100">
        <f>$I$9</f>
        <v>0.22</v>
      </c>
      <c r="I909" s="28">
        <f>ROUND(((1+H909)*G909),2)</f>
        <v>0</v>
      </c>
      <c r="J909" s="30">
        <f>ROUND(I909*F909,2)</f>
        <v>0</v>
      </c>
    </row>
    <row r="910" spans="1:10" s="31" customFormat="1" ht="60">
      <c r="A910" s="40" t="s">
        <v>1099</v>
      </c>
      <c r="B910" s="23" t="s">
        <v>149</v>
      </c>
      <c r="C910" s="23" t="s">
        <v>1100</v>
      </c>
      <c r="D910" s="25" t="s">
        <v>1101</v>
      </c>
      <c r="E910" s="26" t="s">
        <v>672</v>
      </c>
      <c r="F910" s="27">
        <v>6</v>
      </c>
      <c r="G910" s="21"/>
      <c r="H910" s="100">
        <f>$I$9</f>
        <v>0.22</v>
      </c>
      <c r="I910" s="28">
        <f>ROUND(((1+H910)*G910),2)</f>
        <v>0</v>
      </c>
      <c r="J910" s="30">
        <f>ROUND(I910*F910,2)</f>
        <v>0</v>
      </c>
    </row>
    <row r="911" spans="1:10" s="31" customFormat="1" ht="15">
      <c r="A911" s="40" t="s">
        <v>1557</v>
      </c>
      <c r="B911" s="23" t="s">
        <v>38</v>
      </c>
      <c r="C911" s="23" t="s">
        <v>1447</v>
      </c>
      <c r="D911" s="25" t="s">
        <v>1448</v>
      </c>
      <c r="E911" s="26" t="s">
        <v>197</v>
      </c>
      <c r="F911" s="27">
        <v>2</v>
      </c>
      <c r="G911" s="21"/>
      <c r="H911" s="100">
        <f>$I$9</f>
        <v>0.22</v>
      </c>
      <c r="I911" s="28">
        <f>ROUND(((1+H911)*G911),2)</f>
        <v>0</v>
      </c>
      <c r="J911" s="30">
        <f>ROUND(I911*F911,2)</f>
        <v>0</v>
      </c>
    </row>
    <row r="912" spans="1:10" ht="15">
      <c r="A912" s="39" t="s">
        <v>1413</v>
      </c>
      <c r="B912" s="4"/>
      <c r="C912" s="5"/>
      <c r="D912" s="6" t="s">
        <v>1414</v>
      </c>
      <c r="E912" s="17"/>
      <c r="F912" s="19"/>
      <c r="G912" s="7"/>
      <c r="H912" s="101"/>
      <c r="I912" s="19"/>
      <c r="J912" s="20">
        <f>SUM(J913:J916)</f>
        <v>0</v>
      </c>
    </row>
    <row r="913" spans="1:10" s="31" customFormat="1" ht="30">
      <c r="A913" s="40" t="s">
        <v>1102</v>
      </c>
      <c r="B913" s="23" t="s">
        <v>8</v>
      </c>
      <c r="C913" s="23" t="s">
        <v>101</v>
      </c>
      <c r="D913" s="25" t="s">
        <v>102</v>
      </c>
      <c r="E913" s="26" t="s">
        <v>1443</v>
      </c>
      <c r="F913" s="27">
        <v>1</v>
      </c>
      <c r="G913" s="21"/>
      <c r="H913" s="100">
        <f>$I$9</f>
        <v>0.22</v>
      </c>
      <c r="I913" s="28">
        <f>ROUND(((1+H913)*G913),2)</f>
        <v>0</v>
      </c>
      <c r="J913" s="30">
        <f>ROUND(I913*F913,2)</f>
        <v>0</v>
      </c>
    </row>
    <row r="914" spans="1:10" s="31" customFormat="1" ht="15">
      <c r="A914" s="40" t="s">
        <v>1103</v>
      </c>
      <c r="B914" s="23" t="s">
        <v>8</v>
      </c>
      <c r="C914" s="23" t="s">
        <v>141</v>
      </c>
      <c r="D914" s="25" t="s">
        <v>142</v>
      </c>
      <c r="E914" s="26" t="s">
        <v>987</v>
      </c>
      <c r="F914" s="27">
        <v>1</v>
      </c>
      <c r="G914" s="21"/>
      <c r="H914" s="100">
        <f>$I$9</f>
        <v>0.22</v>
      </c>
      <c r="I914" s="28">
        <f>ROUND(((1+H914)*G914),2)</f>
        <v>0</v>
      </c>
      <c r="J914" s="30">
        <f>ROUND(I914*F914,2)</f>
        <v>0</v>
      </c>
    </row>
    <row r="915" spans="1:10" s="31" customFormat="1" ht="15">
      <c r="A915" s="40" t="s">
        <v>1104</v>
      </c>
      <c r="B915" s="23" t="s">
        <v>8</v>
      </c>
      <c r="C915" s="23" t="s">
        <v>1105</v>
      </c>
      <c r="D915" s="25" t="s">
        <v>1106</v>
      </c>
      <c r="E915" s="26" t="s">
        <v>987</v>
      </c>
      <c r="F915" s="27">
        <v>3.54</v>
      </c>
      <c r="G915" s="21"/>
      <c r="H915" s="100">
        <f>$I$9</f>
        <v>0.22</v>
      </c>
      <c r="I915" s="28">
        <f>ROUND(((1+H915)*G915),2)</f>
        <v>0</v>
      </c>
      <c r="J915" s="30">
        <f>ROUND(I915*F915,2)</f>
        <v>0</v>
      </c>
    </row>
    <row r="916" spans="1:10" s="31" customFormat="1" ht="15">
      <c r="A916" s="40" t="s">
        <v>1107</v>
      </c>
      <c r="B916" s="23" t="s">
        <v>10</v>
      </c>
      <c r="C916" s="23" t="s">
        <v>1108</v>
      </c>
      <c r="D916" s="25" t="s">
        <v>1109</v>
      </c>
      <c r="E916" s="26" t="s">
        <v>987</v>
      </c>
      <c r="F916" s="27">
        <v>3.54</v>
      </c>
      <c r="G916" s="21"/>
      <c r="H916" s="100">
        <f>$I$9</f>
        <v>0.22</v>
      </c>
      <c r="I916" s="28">
        <f>ROUND(((1+H916)*G916),2)</f>
        <v>0</v>
      </c>
      <c r="J916" s="30">
        <f>ROUND(I916*F916,2)</f>
        <v>0</v>
      </c>
    </row>
    <row r="917" spans="1:10" ht="15">
      <c r="A917" s="39" t="s">
        <v>1415</v>
      </c>
      <c r="B917" s="4"/>
      <c r="C917" s="5"/>
      <c r="D917" s="6" t="s">
        <v>1416</v>
      </c>
      <c r="E917" s="17"/>
      <c r="F917" s="19"/>
      <c r="G917" s="7"/>
      <c r="H917" s="101"/>
      <c r="I917" s="19"/>
      <c r="J917" s="20">
        <f>SUM(J918:J922)</f>
        <v>0</v>
      </c>
    </row>
    <row r="918" spans="1:10" s="31" customFormat="1" ht="30">
      <c r="A918" s="40" t="s">
        <v>1110</v>
      </c>
      <c r="B918" s="23" t="s">
        <v>10</v>
      </c>
      <c r="C918" s="23" t="s">
        <v>1111</v>
      </c>
      <c r="D918" s="25" t="s">
        <v>1112</v>
      </c>
      <c r="E918" s="26" t="s">
        <v>987</v>
      </c>
      <c r="F918" s="27">
        <v>14.45</v>
      </c>
      <c r="G918" s="21"/>
      <c r="H918" s="100">
        <f>$I$9</f>
        <v>0.22</v>
      </c>
      <c r="I918" s="28">
        <f>ROUND(((1+H918)*G918),2)</f>
        <v>0</v>
      </c>
      <c r="J918" s="30">
        <f>ROUND(I918*F918,2)</f>
        <v>0</v>
      </c>
    </row>
    <row r="919" spans="1:10" s="31" customFormat="1" ht="15">
      <c r="A919" s="40" t="s">
        <v>428</v>
      </c>
      <c r="B919" s="23" t="s">
        <v>8</v>
      </c>
      <c r="C919" s="23" t="s">
        <v>195</v>
      </c>
      <c r="D919" s="25" t="s">
        <v>196</v>
      </c>
      <c r="E919" s="26" t="s">
        <v>987</v>
      </c>
      <c r="F919" s="27">
        <v>14.45</v>
      </c>
      <c r="G919" s="21"/>
      <c r="H919" s="100">
        <f>$I$9</f>
        <v>0.22</v>
      </c>
      <c r="I919" s="28">
        <f>ROUND(((1+H919)*G919),2)</f>
        <v>0</v>
      </c>
      <c r="J919" s="30">
        <f>ROUND(I919*F919,2)</f>
        <v>0</v>
      </c>
    </row>
    <row r="920" spans="1:10" s="31" customFormat="1" ht="45">
      <c r="A920" s="40" t="s">
        <v>1113</v>
      </c>
      <c r="B920" s="23" t="s">
        <v>38</v>
      </c>
      <c r="C920" s="23" t="s">
        <v>113</v>
      </c>
      <c r="D920" s="25" t="s">
        <v>114</v>
      </c>
      <c r="E920" s="26" t="s">
        <v>987</v>
      </c>
      <c r="F920" s="27">
        <v>1</v>
      </c>
      <c r="G920" s="21"/>
      <c r="H920" s="100">
        <f>$I$9</f>
        <v>0.22</v>
      </c>
      <c r="I920" s="28">
        <f>ROUND(((1+H920)*G920),2)</f>
        <v>0</v>
      </c>
      <c r="J920" s="30">
        <f>ROUND(I920*F920,2)</f>
        <v>0</v>
      </c>
    </row>
    <row r="921" spans="1:10" s="31" customFormat="1" ht="30">
      <c r="A921" s="40" t="s">
        <v>1114</v>
      </c>
      <c r="B921" s="23" t="s">
        <v>8</v>
      </c>
      <c r="C921" s="23" t="s">
        <v>101</v>
      </c>
      <c r="D921" s="25" t="s">
        <v>102</v>
      </c>
      <c r="E921" s="26" t="s">
        <v>1443</v>
      </c>
      <c r="F921" s="27">
        <v>13.6</v>
      </c>
      <c r="G921" s="21"/>
      <c r="H921" s="100">
        <f>$I$9</f>
        <v>0.22</v>
      </c>
      <c r="I921" s="28">
        <f>ROUND(((1+H921)*G921),2)</f>
        <v>0</v>
      </c>
      <c r="J921" s="30">
        <f>ROUND(I921*F921,2)</f>
        <v>0</v>
      </c>
    </row>
    <row r="922" spans="1:10" s="31" customFormat="1" ht="15">
      <c r="A922" s="40" t="s">
        <v>1115</v>
      </c>
      <c r="B922" s="23" t="s">
        <v>8</v>
      </c>
      <c r="C922" s="23" t="s">
        <v>141</v>
      </c>
      <c r="D922" s="25" t="s">
        <v>142</v>
      </c>
      <c r="E922" s="26" t="s">
        <v>987</v>
      </c>
      <c r="F922" s="27">
        <v>0.5</v>
      </c>
      <c r="G922" s="21"/>
      <c r="H922" s="100">
        <f>$I$9</f>
        <v>0.22</v>
      </c>
      <c r="I922" s="28">
        <f>ROUND(((1+H922)*G922),2)</f>
        <v>0</v>
      </c>
      <c r="J922" s="30">
        <f>ROUND(I922*F922,2)</f>
        <v>0</v>
      </c>
    </row>
    <row r="923" spans="1:10" ht="15">
      <c r="A923" s="39" t="s">
        <v>1417</v>
      </c>
      <c r="B923" s="4"/>
      <c r="C923" s="5"/>
      <c r="D923" s="6" t="s">
        <v>4</v>
      </c>
      <c r="E923" s="17"/>
      <c r="F923" s="19"/>
      <c r="G923" s="7"/>
      <c r="H923" s="101"/>
      <c r="I923" s="19"/>
      <c r="J923" s="20">
        <f>SUM(J924:J947)</f>
        <v>0</v>
      </c>
    </row>
    <row r="924" spans="1:10" s="31" customFormat="1" ht="15">
      <c r="A924" s="40" t="s">
        <v>1116</v>
      </c>
      <c r="B924" s="23" t="s">
        <v>10</v>
      </c>
      <c r="C924" s="23" t="s">
        <v>1117</v>
      </c>
      <c r="D924" s="25" t="s">
        <v>1118</v>
      </c>
      <c r="E924" s="26" t="s">
        <v>987</v>
      </c>
      <c r="F924" s="27">
        <v>395.43</v>
      </c>
      <c r="G924" s="21"/>
      <c r="H924" s="100">
        <f aca="true" t="shared" si="95" ref="H924:H947">$I$9</f>
        <v>0.22</v>
      </c>
      <c r="I924" s="28">
        <f aca="true" t="shared" si="96" ref="I924:I947">ROUND(((1+H924)*G924),2)</f>
        <v>0</v>
      </c>
      <c r="J924" s="30">
        <f aca="true" t="shared" si="97" ref="J924:J947">ROUND(I924*F924,2)</f>
        <v>0</v>
      </c>
    </row>
    <row r="925" spans="1:10" s="31" customFormat="1" ht="30">
      <c r="A925" s="40" t="s">
        <v>1119</v>
      </c>
      <c r="B925" s="23" t="s">
        <v>38</v>
      </c>
      <c r="C925" s="23" t="s">
        <v>1120</v>
      </c>
      <c r="D925" s="25" t="s">
        <v>1121</v>
      </c>
      <c r="E925" s="26" t="s">
        <v>987</v>
      </c>
      <c r="F925" s="27">
        <v>73.66</v>
      </c>
      <c r="G925" s="21"/>
      <c r="H925" s="100">
        <f t="shared" si="95"/>
        <v>0.22</v>
      </c>
      <c r="I925" s="28">
        <f t="shared" si="96"/>
        <v>0</v>
      </c>
      <c r="J925" s="30">
        <f t="shared" si="97"/>
        <v>0</v>
      </c>
    </row>
    <row r="926" spans="1:10" s="31" customFormat="1" ht="30">
      <c r="A926" s="40" t="s">
        <v>1122</v>
      </c>
      <c r="B926" s="23" t="s">
        <v>8</v>
      </c>
      <c r="C926" s="23" t="s">
        <v>1123</v>
      </c>
      <c r="D926" s="25" t="s">
        <v>1124</v>
      </c>
      <c r="E926" s="26" t="s">
        <v>987</v>
      </c>
      <c r="F926" s="27">
        <v>469.09</v>
      </c>
      <c r="G926" s="21"/>
      <c r="H926" s="100">
        <f t="shared" si="95"/>
        <v>0.22</v>
      </c>
      <c r="I926" s="28">
        <f t="shared" si="96"/>
        <v>0</v>
      </c>
      <c r="J926" s="30">
        <f t="shared" si="97"/>
        <v>0</v>
      </c>
    </row>
    <row r="927" spans="1:10" s="31" customFormat="1" ht="30">
      <c r="A927" s="40" t="s">
        <v>1125</v>
      </c>
      <c r="B927" s="23" t="s">
        <v>8</v>
      </c>
      <c r="C927" s="23" t="s">
        <v>257</v>
      </c>
      <c r="D927" s="25" t="s">
        <v>33</v>
      </c>
      <c r="E927" s="26" t="s">
        <v>1441</v>
      </c>
      <c r="F927" s="27">
        <v>14.07</v>
      </c>
      <c r="G927" s="21"/>
      <c r="H927" s="100">
        <f t="shared" si="95"/>
        <v>0.22</v>
      </c>
      <c r="I927" s="28">
        <f t="shared" si="96"/>
        <v>0</v>
      </c>
      <c r="J927" s="30">
        <f t="shared" si="97"/>
        <v>0</v>
      </c>
    </row>
    <row r="928" spans="1:10" s="31" customFormat="1" ht="15">
      <c r="A928" s="40" t="s">
        <v>1126</v>
      </c>
      <c r="B928" s="23" t="s">
        <v>10</v>
      </c>
      <c r="C928" s="23" t="s">
        <v>35</v>
      </c>
      <c r="D928" s="25" t="s">
        <v>36</v>
      </c>
      <c r="E928" s="26" t="s">
        <v>37</v>
      </c>
      <c r="F928" s="27">
        <v>25.33</v>
      </c>
      <c r="G928" s="21"/>
      <c r="H928" s="100">
        <f t="shared" si="95"/>
        <v>0.22</v>
      </c>
      <c r="I928" s="28">
        <f t="shared" si="96"/>
        <v>0</v>
      </c>
      <c r="J928" s="30">
        <f t="shared" si="97"/>
        <v>0</v>
      </c>
    </row>
    <row r="929" spans="1:10" s="31" customFormat="1" ht="30">
      <c r="A929" s="40" t="s">
        <v>1127</v>
      </c>
      <c r="B929" s="23" t="s">
        <v>38</v>
      </c>
      <c r="C929" s="23" t="s">
        <v>43</v>
      </c>
      <c r="D929" s="25" t="s">
        <v>44</v>
      </c>
      <c r="E929" s="26" t="s">
        <v>1442</v>
      </c>
      <c r="F929" s="27">
        <v>267.38</v>
      </c>
      <c r="G929" s="21"/>
      <c r="H929" s="100">
        <f t="shared" si="95"/>
        <v>0.22</v>
      </c>
      <c r="I929" s="28">
        <f t="shared" si="96"/>
        <v>0</v>
      </c>
      <c r="J929" s="30">
        <f t="shared" si="97"/>
        <v>0</v>
      </c>
    </row>
    <row r="930" spans="1:10" s="31" customFormat="1" ht="30">
      <c r="A930" s="40" t="s">
        <v>1130</v>
      </c>
      <c r="B930" s="23" t="s">
        <v>8</v>
      </c>
      <c r="C930" s="23" t="s">
        <v>1128</v>
      </c>
      <c r="D930" s="25" t="s">
        <v>1129</v>
      </c>
      <c r="E930" s="26" t="s">
        <v>987</v>
      </c>
      <c r="F930" s="27">
        <v>469.09</v>
      </c>
      <c r="G930" s="21"/>
      <c r="H930" s="100">
        <f t="shared" si="95"/>
        <v>0.22</v>
      </c>
      <c r="I930" s="28">
        <f t="shared" si="96"/>
        <v>0</v>
      </c>
      <c r="J930" s="30">
        <f t="shared" si="97"/>
        <v>0</v>
      </c>
    </row>
    <row r="931" spans="1:10" s="31" customFormat="1" ht="15">
      <c r="A931" s="40" t="s">
        <v>1133</v>
      </c>
      <c r="B931" s="23" t="s">
        <v>10</v>
      </c>
      <c r="C931" s="23" t="s">
        <v>1131</v>
      </c>
      <c r="D931" s="25" t="s">
        <v>1132</v>
      </c>
      <c r="E931" s="26" t="s">
        <v>987</v>
      </c>
      <c r="F931" s="27">
        <v>471.75</v>
      </c>
      <c r="G931" s="21"/>
      <c r="H931" s="100">
        <f t="shared" si="95"/>
        <v>0.22</v>
      </c>
      <c r="I931" s="28">
        <f t="shared" si="96"/>
        <v>0</v>
      </c>
      <c r="J931" s="30">
        <f t="shared" si="97"/>
        <v>0</v>
      </c>
    </row>
    <row r="932" spans="1:10" s="31" customFormat="1" ht="30">
      <c r="A932" s="40" t="s">
        <v>1136</v>
      </c>
      <c r="B932" s="23" t="s">
        <v>10</v>
      </c>
      <c r="C932" s="23" t="s">
        <v>1134</v>
      </c>
      <c r="D932" s="25" t="s">
        <v>1135</v>
      </c>
      <c r="E932" s="26" t="s">
        <v>1443</v>
      </c>
      <c r="F932" s="27">
        <v>488.27</v>
      </c>
      <c r="G932" s="21"/>
      <c r="H932" s="100">
        <f t="shared" si="95"/>
        <v>0.22</v>
      </c>
      <c r="I932" s="28">
        <f t="shared" si="96"/>
        <v>0</v>
      </c>
      <c r="J932" s="30">
        <f t="shared" si="97"/>
        <v>0</v>
      </c>
    </row>
    <row r="933" spans="1:10" s="31" customFormat="1" ht="30">
      <c r="A933" s="40" t="s">
        <v>1139</v>
      </c>
      <c r="B933" s="23" t="s">
        <v>8</v>
      </c>
      <c r="C933" s="23" t="s">
        <v>1137</v>
      </c>
      <c r="D933" s="25" t="s">
        <v>1138</v>
      </c>
      <c r="E933" s="26" t="s">
        <v>987</v>
      </c>
      <c r="F933" s="27">
        <v>520.58</v>
      </c>
      <c r="G933" s="21"/>
      <c r="H933" s="100">
        <f t="shared" si="95"/>
        <v>0.22</v>
      </c>
      <c r="I933" s="28">
        <f t="shared" si="96"/>
        <v>0</v>
      </c>
      <c r="J933" s="30">
        <f t="shared" si="97"/>
        <v>0</v>
      </c>
    </row>
    <row r="934" spans="1:10" s="31" customFormat="1" ht="45">
      <c r="A934" s="40" t="s">
        <v>1140</v>
      </c>
      <c r="B934" s="23" t="s">
        <v>38</v>
      </c>
      <c r="C934" s="23" t="s">
        <v>113</v>
      </c>
      <c r="D934" s="25" t="s">
        <v>114</v>
      </c>
      <c r="E934" s="26" t="s">
        <v>987</v>
      </c>
      <c r="F934" s="27">
        <v>6</v>
      </c>
      <c r="G934" s="21"/>
      <c r="H934" s="100">
        <f t="shared" si="95"/>
        <v>0.22</v>
      </c>
      <c r="I934" s="28">
        <f t="shared" si="96"/>
        <v>0</v>
      </c>
      <c r="J934" s="30">
        <f t="shared" si="97"/>
        <v>0</v>
      </c>
    </row>
    <row r="935" spans="1:10" s="31" customFormat="1" ht="30">
      <c r="A935" s="40" t="s">
        <v>1143</v>
      </c>
      <c r="B935" s="23" t="s">
        <v>8</v>
      </c>
      <c r="C935" s="23" t="s">
        <v>1141</v>
      </c>
      <c r="D935" s="25" t="s">
        <v>1142</v>
      </c>
      <c r="E935" s="26" t="s">
        <v>987</v>
      </c>
      <c r="F935" s="27">
        <v>33.58</v>
      </c>
      <c r="G935" s="21"/>
      <c r="H935" s="100">
        <f t="shared" si="95"/>
        <v>0.22</v>
      </c>
      <c r="I935" s="28">
        <f t="shared" si="96"/>
        <v>0</v>
      </c>
      <c r="J935" s="30">
        <f t="shared" si="97"/>
        <v>0</v>
      </c>
    </row>
    <row r="936" spans="1:10" s="31" customFormat="1" ht="30">
      <c r="A936" s="40" t="s">
        <v>1146</v>
      </c>
      <c r="B936" s="23" t="s">
        <v>38</v>
      </c>
      <c r="C936" s="23" t="s">
        <v>1144</v>
      </c>
      <c r="D936" s="25" t="s">
        <v>1145</v>
      </c>
      <c r="E936" s="26" t="s">
        <v>987</v>
      </c>
      <c r="F936" s="27">
        <v>536.86</v>
      </c>
      <c r="G936" s="21"/>
      <c r="H936" s="100">
        <f t="shared" si="95"/>
        <v>0.22</v>
      </c>
      <c r="I936" s="28">
        <f t="shared" si="96"/>
        <v>0</v>
      </c>
      <c r="J936" s="30">
        <f t="shared" si="97"/>
        <v>0</v>
      </c>
    </row>
    <row r="937" spans="1:10" s="31" customFormat="1" ht="30">
      <c r="A937" s="40" t="s">
        <v>1149</v>
      </c>
      <c r="B937" s="23" t="s">
        <v>8</v>
      </c>
      <c r="C937" s="23" t="s">
        <v>1147</v>
      </c>
      <c r="D937" s="25" t="s">
        <v>1148</v>
      </c>
      <c r="E937" s="26" t="s">
        <v>987</v>
      </c>
      <c r="F937" s="27">
        <v>463.4</v>
      </c>
      <c r="G937" s="21"/>
      <c r="H937" s="100">
        <f t="shared" si="95"/>
        <v>0.22</v>
      </c>
      <c r="I937" s="28">
        <f t="shared" si="96"/>
        <v>0</v>
      </c>
      <c r="J937" s="30">
        <f t="shared" si="97"/>
        <v>0</v>
      </c>
    </row>
    <row r="938" spans="1:10" s="31" customFormat="1" ht="30">
      <c r="A938" s="40" t="s">
        <v>1152</v>
      </c>
      <c r="B938" s="23" t="s">
        <v>8</v>
      </c>
      <c r="C938" s="23" t="s">
        <v>1150</v>
      </c>
      <c r="D938" s="25" t="s">
        <v>1151</v>
      </c>
      <c r="E938" s="26" t="s">
        <v>987</v>
      </c>
      <c r="F938" s="27">
        <v>817.98</v>
      </c>
      <c r="G938" s="21"/>
      <c r="H938" s="100">
        <f t="shared" si="95"/>
        <v>0.22</v>
      </c>
      <c r="I938" s="28">
        <f t="shared" si="96"/>
        <v>0</v>
      </c>
      <c r="J938" s="30">
        <f t="shared" si="97"/>
        <v>0</v>
      </c>
    </row>
    <row r="939" spans="1:10" s="31" customFormat="1" ht="30">
      <c r="A939" s="40" t="s">
        <v>1155</v>
      </c>
      <c r="B939" s="23" t="s">
        <v>38</v>
      </c>
      <c r="C939" s="23" t="s">
        <v>1153</v>
      </c>
      <c r="D939" s="25" t="s">
        <v>1154</v>
      </c>
      <c r="E939" s="26" t="s">
        <v>987</v>
      </c>
      <c r="F939" s="27">
        <v>545.32</v>
      </c>
      <c r="G939" s="21"/>
      <c r="H939" s="100">
        <f t="shared" si="95"/>
        <v>0.22</v>
      </c>
      <c r="I939" s="28">
        <f t="shared" si="96"/>
        <v>0</v>
      </c>
      <c r="J939" s="30">
        <f t="shared" si="97"/>
        <v>0</v>
      </c>
    </row>
    <row r="940" spans="1:10" s="31" customFormat="1" ht="30">
      <c r="A940" s="40" t="s">
        <v>1158</v>
      </c>
      <c r="B940" s="23" t="s">
        <v>10</v>
      </c>
      <c r="C940" s="23" t="s">
        <v>1156</v>
      </c>
      <c r="D940" s="25" t="s">
        <v>1157</v>
      </c>
      <c r="E940" s="26" t="s">
        <v>1443</v>
      </c>
      <c r="F940" s="27">
        <v>95.46</v>
      </c>
      <c r="G940" s="21"/>
      <c r="H940" s="100">
        <f t="shared" si="95"/>
        <v>0.22</v>
      </c>
      <c r="I940" s="28">
        <f t="shared" si="96"/>
        <v>0</v>
      </c>
      <c r="J940" s="30">
        <f t="shared" si="97"/>
        <v>0</v>
      </c>
    </row>
    <row r="941" spans="1:10" s="31" customFormat="1" ht="30">
      <c r="A941" s="40" t="s">
        <v>1161</v>
      </c>
      <c r="B941" s="23" t="s">
        <v>8</v>
      </c>
      <c r="C941" s="23" t="s">
        <v>1159</v>
      </c>
      <c r="D941" s="25" t="s">
        <v>1160</v>
      </c>
      <c r="E941" s="26" t="s">
        <v>987</v>
      </c>
      <c r="F941" s="27">
        <v>7.5</v>
      </c>
      <c r="G941" s="21"/>
      <c r="H941" s="100">
        <f t="shared" si="95"/>
        <v>0.22</v>
      </c>
      <c r="I941" s="28">
        <f t="shared" si="96"/>
        <v>0</v>
      </c>
      <c r="J941" s="30">
        <f t="shared" si="97"/>
        <v>0</v>
      </c>
    </row>
    <row r="942" spans="1:10" s="31" customFormat="1" ht="30">
      <c r="A942" s="40" t="s">
        <v>1164</v>
      </c>
      <c r="B942" s="23" t="s">
        <v>8</v>
      </c>
      <c r="C942" s="23" t="s">
        <v>1162</v>
      </c>
      <c r="D942" s="25" t="s">
        <v>1163</v>
      </c>
      <c r="E942" s="26" t="s">
        <v>987</v>
      </c>
      <c r="F942" s="27">
        <v>41.87</v>
      </c>
      <c r="G942" s="21"/>
      <c r="H942" s="100">
        <f t="shared" si="95"/>
        <v>0.22</v>
      </c>
      <c r="I942" s="28">
        <f t="shared" si="96"/>
        <v>0</v>
      </c>
      <c r="J942" s="30">
        <f t="shared" si="97"/>
        <v>0</v>
      </c>
    </row>
    <row r="943" spans="1:10" s="31" customFormat="1" ht="30">
      <c r="A943" s="40" t="s">
        <v>1167</v>
      </c>
      <c r="B943" s="23" t="s">
        <v>10</v>
      </c>
      <c r="C943" s="23" t="s">
        <v>1165</v>
      </c>
      <c r="D943" s="25" t="s">
        <v>1166</v>
      </c>
      <c r="E943" s="26" t="s">
        <v>987</v>
      </c>
      <c r="F943" s="27">
        <v>3.25</v>
      </c>
      <c r="G943" s="21"/>
      <c r="H943" s="100">
        <f t="shared" si="95"/>
        <v>0.22</v>
      </c>
      <c r="I943" s="28">
        <f t="shared" si="96"/>
        <v>0</v>
      </c>
      <c r="J943" s="30">
        <f t="shared" si="97"/>
        <v>0</v>
      </c>
    </row>
    <row r="944" spans="1:10" s="31" customFormat="1" ht="30">
      <c r="A944" s="40" t="s">
        <v>1170</v>
      </c>
      <c r="B944" s="23" t="s">
        <v>10</v>
      </c>
      <c r="C944" s="23" t="s">
        <v>1168</v>
      </c>
      <c r="D944" s="25" t="s">
        <v>1169</v>
      </c>
      <c r="E944" s="26" t="s">
        <v>672</v>
      </c>
      <c r="F944" s="27">
        <v>4</v>
      </c>
      <c r="G944" s="21"/>
      <c r="H944" s="100">
        <f t="shared" si="95"/>
        <v>0.22</v>
      </c>
      <c r="I944" s="28">
        <f t="shared" si="96"/>
        <v>0</v>
      </c>
      <c r="J944" s="30">
        <f t="shared" si="97"/>
        <v>0</v>
      </c>
    </row>
    <row r="945" spans="1:10" s="31" customFormat="1" ht="30">
      <c r="A945" s="40" t="s">
        <v>1173</v>
      </c>
      <c r="B945" s="23" t="s">
        <v>8</v>
      </c>
      <c r="C945" s="23" t="s">
        <v>1171</v>
      </c>
      <c r="D945" s="25" t="s">
        <v>1172</v>
      </c>
      <c r="E945" s="26" t="s">
        <v>987</v>
      </c>
      <c r="F945" s="27">
        <v>60</v>
      </c>
      <c r="G945" s="21"/>
      <c r="H945" s="100">
        <f t="shared" si="95"/>
        <v>0.22</v>
      </c>
      <c r="I945" s="28">
        <f t="shared" si="96"/>
        <v>0</v>
      </c>
      <c r="J945" s="30">
        <f t="shared" si="97"/>
        <v>0</v>
      </c>
    </row>
    <row r="946" spans="1:10" s="31" customFormat="1" ht="30">
      <c r="A946" s="40" t="s">
        <v>1176</v>
      </c>
      <c r="B946" s="23" t="s">
        <v>10</v>
      </c>
      <c r="C946" s="23" t="s">
        <v>1174</v>
      </c>
      <c r="D946" s="25" t="s">
        <v>1175</v>
      </c>
      <c r="E946" s="26" t="s">
        <v>987</v>
      </c>
      <c r="F946" s="27">
        <v>50</v>
      </c>
      <c r="G946" s="21"/>
      <c r="H946" s="100">
        <f t="shared" si="95"/>
        <v>0.22</v>
      </c>
      <c r="I946" s="28">
        <f t="shared" si="96"/>
        <v>0</v>
      </c>
      <c r="J946" s="30">
        <f t="shared" si="97"/>
        <v>0</v>
      </c>
    </row>
    <row r="947" spans="1:10" s="31" customFormat="1" ht="30">
      <c r="A947" s="40" t="s">
        <v>1558</v>
      </c>
      <c r="B947" s="23" t="s">
        <v>8</v>
      </c>
      <c r="C947" s="23" t="s">
        <v>1177</v>
      </c>
      <c r="D947" s="25" t="s">
        <v>1178</v>
      </c>
      <c r="E947" s="26" t="s">
        <v>987</v>
      </c>
      <c r="F947" s="27">
        <v>70</v>
      </c>
      <c r="G947" s="21"/>
      <c r="H947" s="100">
        <f t="shared" si="95"/>
        <v>0.22</v>
      </c>
      <c r="I947" s="28">
        <f t="shared" si="96"/>
        <v>0</v>
      </c>
      <c r="J947" s="30">
        <f t="shared" si="97"/>
        <v>0</v>
      </c>
    </row>
    <row r="948" spans="1:10" ht="15">
      <c r="A948" s="38" t="s">
        <v>1401</v>
      </c>
      <c r="B948" s="1"/>
      <c r="C948" s="2"/>
      <c r="D948" s="3" t="s">
        <v>1402</v>
      </c>
      <c r="E948" s="13"/>
      <c r="F948" s="15"/>
      <c r="G948" s="8"/>
      <c r="H948" s="102"/>
      <c r="I948" s="15"/>
      <c r="J948" s="16">
        <f>SUM(J949,J954,J960,J967,J982,J1051,J1061)</f>
        <v>0</v>
      </c>
    </row>
    <row r="949" spans="1:10" ht="15">
      <c r="A949" s="39" t="s">
        <v>1403</v>
      </c>
      <c r="B949" s="4"/>
      <c r="C949" s="5"/>
      <c r="D949" s="6" t="s">
        <v>1418</v>
      </c>
      <c r="E949" s="17"/>
      <c r="F949" s="19"/>
      <c r="G949" s="7"/>
      <c r="H949" s="101"/>
      <c r="I949" s="19"/>
      <c r="J949" s="20">
        <f>SUM(J950:J953)</f>
        <v>0</v>
      </c>
    </row>
    <row r="950" spans="1:10" s="31" customFormat="1" ht="15">
      <c r="A950" s="40" t="s">
        <v>1179</v>
      </c>
      <c r="B950" s="23" t="s">
        <v>10</v>
      </c>
      <c r="C950" s="23" t="s">
        <v>11</v>
      </c>
      <c r="D950" s="25" t="s">
        <v>12</v>
      </c>
      <c r="E950" s="26" t="s">
        <v>672</v>
      </c>
      <c r="F950" s="27">
        <v>1</v>
      </c>
      <c r="G950" s="21"/>
      <c r="H950" s="100">
        <f>$I$9</f>
        <v>0.22</v>
      </c>
      <c r="I950" s="28">
        <f>ROUND(((1+H950)*G950),2)</f>
        <v>0</v>
      </c>
      <c r="J950" s="30">
        <f>ROUND(I950*F950,2)</f>
        <v>0</v>
      </c>
    </row>
    <row r="951" spans="1:10" s="31" customFormat="1" ht="15">
      <c r="A951" s="40" t="s">
        <v>1180</v>
      </c>
      <c r="B951" s="23" t="s">
        <v>10</v>
      </c>
      <c r="C951" s="23" t="s">
        <v>13</v>
      </c>
      <c r="D951" s="25" t="s">
        <v>14</v>
      </c>
      <c r="E951" s="26" t="s">
        <v>672</v>
      </c>
      <c r="F951" s="27">
        <v>1</v>
      </c>
      <c r="G951" s="21"/>
      <c r="H951" s="100">
        <f>$I$9</f>
        <v>0.22</v>
      </c>
      <c r="I951" s="28">
        <f>ROUND(((1+H951)*G951),2)</f>
        <v>0</v>
      </c>
      <c r="J951" s="30">
        <f>ROUND(I951*F951,2)</f>
        <v>0</v>
      </c>
    </row>
    <row r="952" spans="1:10" s="31" customFormat="1" ht="15">
      <c r="A952" s="40" t="s">
        <v>1181</v>
      </c>
      <c r="B952" s="23" t="s">
        <v>10</v>
      </c>
      <c r="C952" s="23" t="s">
        <v>15</v>
      </c>
      <c r="D952" s="25" t="s">
        <v>16</v>
      </c>
      <c r="E952" s="26" t="s">
        <v>672</v>
      </c>
      <c r="F952" s="27">
        <v>1</v>
      </c>
      <c r="G952" s="21"/>
      <c r="H952" s="100">
        <f>$I$9</f>
        <v>0.22</v>
      </c>
      <c r="I952" s="28">
        <f>ROUND(((1+H952)*G952),2)</f>
        <v>0</v>
      </c>
      <c r="J952" s="30">
        <f>ROUND(I952*F952,2)</f>
        <v>0</v>
      </c>
    </row>
    <row r="953" spans="1:10" s="31" customFormat="1" ht="15">
      <c r="A953" s="40" t="s">
        <v>1182</v>
      </c>
      <c r="B953" s="23" t="s">
        <v>10</v>
      </c>
      <c r="C953" s="23" t="s">
        <v>17</v>
      </c>
      <c r="D953" s="25" t="s">
        <v>18</v>
      </c>
      <c r="E953" s="26" t="s">
        <v>672</v>
      </c>
      <c r="F953" s="27">
        <v>1</v>
      </c>
      <c r="G953" s="21"/>
      <c r="H953" s="100">
        <f>$I$9</f>
        <v>0.22</v>
      </c>
      <c r="I953" s="28">
        <f>ROUND(((1+H953)*G953),2)</f>
        <v>0</v>
      </c>
      <c r="J953" s="30">
        <f>ROUND(I953*F953,2)</f>
        <v>0</v>
      </c>
    </row>
    <row r="954" spans="1:10" ht="15">
      <c r="A954" s="39" t="s">
        <v>1404</v>
      </c>
      <c r="B954" s="4"/>
      <c r="C954" s="5"/>
      <c r="D954" s="6" t="s">
        <v>1419</v>
      </c>
      <c r="E954" s="17"/>
      <c r="F954" s="19"/>
      <c r="G954" s="7"/>
      <c r="H954" s="101"/>
      <c r="I954" s="19"/>
      <c r="J954" s="20">
        <f>SUM(J955:J959)</f>
        <v>0</v>
      </c>
    </row>
    <row r="955" spans="1:10" s="31" customFormat="1" ht="15">
      <c r="A955" s="40" t="s">
        <v>1183</v>
      </c>
      <c r="B955" s="23" t="s">
        <v>8</v>
      </c>
      <c r="C955" s="23" t="s">
        <v>1184</v>
      </c>
      <c r="D955" s="25" t="s">
        <v>1185</v>
      </c>
      <c r="E955" s="26" t="s">
        <v>1441</v>
      </c>
      <c r="F955" s="27">
        <v>0.06</v>
      </c>
      <c r="G955" s="21"/>
      <c r="H955" s="100">
        <f>$I$9</f>
        <v>0.22</v>
      </c>
      <c r="I955" s="28">
        <f>ROUND(((1+H955)*G955),2)</f>
        <v>0</v>
      </c>
      <c r="J955" s="30">
        <f>ROUND(I955*F955,2)</f>
        <v>0</v>
      </c>
    </row>
    <row r="956" spans="1:10" s="31" customFormat="1" ht="15">
      <c r="A956" s="40" t="s">
        <v>1186</v>
      </c>
      <c r="B956" s="23" t="s">
        <v>8</v>
      </c>
      <c r="C956" s="23" t="s">
        <v>1187</v>
      </c>
      <c r="D956" s="25" t="s">
        <v>1188</v>
      </c>
      <c r="E956" s="26" t="s">
        <v>1441</v>
      </c>
      <c r="F956" s="27">
        <v>9.17</v>
      </c>
      <c r="G956" s="21"/>
      <c r="H956" s="100">
        <f>$I$9</f>
        <v>0.22</v>
      </c>
      <c r="I956" s="28">
        <f>ROUND(((1+H956)*G956),2)</f>
        <v>0</v>
      </c>
      <c r="J956" s="30">
        <f>ROUND(I956*F956,2)</f>
        <v>0</v>
      </c>
    </row>
    <row r="957" spans="1:10" s="31" customFormat="1" ht="30">
      <c r="A957" s="40" t="s">
        <v>1189</v>
      </c>
      <c r="B957" s="23" t="s">
        <v>8</v>
      </c>
      <c r="C957" s="23" t="s">
        <v>257</v>
      </c>
      <c r="D957" s="25" t="s">
        <v>33</v>
      </c>
      <c r="E957" s="26" t="s">
        <v>1441</v>
      </c>
      <c r="F957" s="27">
        <v>9.23</v>
      </c>
      <c r="G957" s="21"/>
      <c r="H957" s="100">
        <f>$I$9</f>
        <v>0.22</v>
      </c>
      <c r="I957" s="28">
        <f>ROUND(((1+H957)*G957),2)</f>
        <v>0</v>
      </c>
      <c r="J957" s="30">
        <f>ROUND(I957*F957,2)</f>
        <v>0</v>
      </c>
    </row>
    <row r="958" spans="1:10" s="31" customFormat="1" ht="15">
      <c r="A958" s="40" t="s">
        <v>1190</v>
      </c>
      <c r="B958" s="23" t="s">
        <v>10</v>
      </c>
      <c r="C958" s="23" t="s">
        <v>35</v>
      </c>
      <c r="D958" s="25" t="s">
        <v>36</v>
      </c>
      <c r="E958" s="26" t="s">
        <v>37</v>
      </c>
      <c r="F958" s="27">
        <v>16.61</v>
      </c>
      <c r="G958" s="21"/>
      <c r="H958" s="100">
        <f>$I$9</f>
        <v>0.22</v>
      </c>
      <c r="I958" s="28">
        <f>ROUND(((1+H958)*G958),2)</f>
        <v>0</v>
      </c>
      <c r="J958" s="30">
        <f>ROUND(I958*F958,2)</f>
        <v>0</v>
      </c>
    </row>
    <row r="959" spans="1:10" s="31" customFormat="1" ht="30">
      <c r="A959" s="40" t="s">
        <v>1358</v>
      </c>
      <c r="B959" s="23" t="s">
        <v>38</v>
      </c>
      <c r="C959" s="23" t="s">
        <v>43</v>
      </c>
      <c r="D959" s="25" t="s">
        <v>44</v>
      </c>
      <c r="E959" s="26" t="s">
        <v>1442</v>
      </c>
      <c r="F959" s="27">
        <v>175.37</v>
      </c>
      <c r="G959" s="21"/>
      <c r="H959" s="100">
        <f>$I$9</f>
        <v>0.22</v>
      </c>
      <c r="I959" s="28">
        <f>ROUND(((1+H959)*G959),2)</f>
        <v>0</v>
      </c>
      <c r="J959" s="30">
        <f>ROUND(I959*F959,2)</f>
        <v>0</v>
      </c>
    </row>
    <row r="960" spans="1:10" ht="15">
      <c r="A960" s="39" t="s">
        <v>1420</v>
      </c>
      <c r="B960" s="4"/>
      <c r="C960" s="5"/>
      <c r="D960" s="6" t="s">
        <v>1421</v>
      </c>
      <c r="E960" s="17"/>
      <c r="F960" s="19"/>
      <c r="G960" s="7"/>
      <c r="H960" s="101"/>
      <c r="I960" s="19"/>
      <c r="J960" s="20">
        <f>SUM(J961:J966)</f>
        <v>0</v>
      </c>
    </row>
    <row r="961" spans="1:10" s="31" customFormat="1" ht="15">
      <c r="A961" s="40" t="s">
        <v>1191</v>
      </c>
      <c r="B961" s="23" t="s">
        <v>10</v>
      </c>
      <c r="C961" s="23" t="s">
        <v>1192</v>
      </c>
      <c r="D961" s="25" t="s">
        <v>1193</v>
      </c>
      <c r="E961" s="26" t="s">
        <v>987</v>
      </c>
      <c r="F961" s="27">
        <v>56.93</v>
      </c>
      <c r="G961" s="21"/>
      <c r="H961" s="100">
        <f aca="true" t="shared" si="98" ref="H961:H966">$I$9</f>
        <v>0.22</v>
      </c>
      <c r="I961" s="28">
        <f aca="true" t="shared" si="99" ref="I961:I966">ROUND(((1+H961)*G961),2)</f>
        <v>0</v>
      </c>
      <c r="J961" s="30">
        <f aca="true" t="shared" si="100" ref="J961:J966">ROUND(I961*F961,2)</f>
        <v>0</v>
      </c>
    </row>
    <row r="962" spans="1:10" s="31" customFormat="1" ht="15">
      <c r="A962" s="40" t="s">
        <v>1194</v>
      </c>
      <c r="B962" s="23" t="s">
        <v>8</v>
      </c>
      <c r="C962" s="23" t="s">
        <v>1195</v>
      </c>
      <c r="D962" s="25" t="s">
        <v>1196</v>
      </c>
      <c r="E962" s="26" t="s">
        <v>1446</v>
      </c>
      <c r="F962" s="27">
        <v>436.47</v>
      </c>
      <c r="G962" s="21"/>
      <c r="H962" s="100">
        <f t="shared" si="98"/>
        <v>0.22</v>
      </c>
      <c r="I962" s="28">
        <f t="shared" si="99"/>
        <v>0</v>
      </c>
      <c r="J962" s="30">
        <f t="shared" si="100"/>
        <v>0</v>
      </c>
    </row>
    <row r="963" spans="1:10" s="31" customFormat="1" ht="15">
      <c r="A963" s="40" t="s">
        <v>1197</v>
      </c>
      <c r="B963" s="23" t="s">
        <v>8</v>
      </c>
      <c r="C963" s="23" t="s">
        <v>1198</v>
      </c>
      <c r="D963" s="25" t="s">
        <v>1199</v>
      </c>
      <c r="E963" s="26" t="s">
        <v>1441</v>
      </c>
      <c r="F963" s="27">
        <v>6.98</v>
      </c>
      <c r="G963" s="21"/>
      <c r="H963" s="100">
        <f t="shared" si="98"/>
        <v>0.22</v>
      </c>
      <c r="I963" s="28">
        <f t="shared" si="99"/>
        <v>0</v>
      </c>
      <c r="J963" s="30">
        <f t="shared" si="100"/>
        <v>0</v>
      </c>
    </row>
    <row r="964" spans="1:10" s="31" customFormat="1" ht="15">
      <c r="A964" s="40" t="s">
        <v>1200</v>
      </c>
      <c r="B964" s="23" t="s">
        <v>10</v>
      </c>
      <c r="C964" s="23" t="s">
        <v>1201</v>
      </c>
      <c r="D964" s="25" t="s">
        <v>1202</v>
      </c>
      <c r="E964" s="26" t="s">
        <v>1441</v>
      </c>
      <c r="F964" s="27">
        <v>6.98</v>
      </c>
      <c r="G964" s="21"/>
      <c r="H964" s="100">
        <f t="shared" si="98"/>
        <v>0.22</v>
      </c>
      <c r="I964" s="28">
        <f t="shared" si="99"/>
        <v>0</v>
      </c>
      <c r="J964" s="30">
        <f t="shared" si="100"/>
        <v>0</v>
      </c>
    </row>
    <row r="965" spans="1:10" s="31" customFormat="1" ht="15">
      <c r="A965" s="40" t="s">
        <v>1203</v>
      </c>
      <c r="B965" s="23" t="s">
        <v>8</v>
      </c>
      <c r="C965" s="23" t="s">
        <v>1204</v>
      </c>
      <c r="D965" s="25" t="s">
        <v>1205</v>
      </c>
      <c r="E965" s="26" t="s">
        <v>987</v>
      </c>
      <c r="F965" s="27">
        <v>4.2</v>
      </c>
      <c r="G965" s="21"/>
      <c r="H965" s="100">
        <f t="shared" si="98"/>
        <v>0.22</v>
      </c>
      <c r="I965" s="28">
        <f t="shared" si="99"/>
        <v>0</v>
      </c>
      <c r="J965" s="30">
        <f t="shared" si="100"/>
        <v>0</v>
      </c>
    </row>
    <row r="966" spans="1:10" s="31" customFormat="1" ht="45">
      <c r="A966" s="40" t="s">
        <v>1206</v>
      </c>
      <c r="B966" s="23" t="s">
        <v>38</v>
      </c>
      <c r="C966" s="23" t="s">
        <v>67</v>
      </c>
      <c r="D966" s="25" t="s">
        <v>68</v>
      </c>
      <c r="E966" s="26" t="s">
        <v>1446</v>
      </c>
      <c r="F966" s="27">
        <v>6</v>
      </c>
      <c r="G966" s="21"/>
      <c r="H966" s="100">
        <f t="shared" si="98"/>
        <v>0.22</v>
      </c>
      <c r="I966" s="28">
        <f t="shared" si="99"/>
        <v>0</v>
      </c>
      <c r="J966" s="30">
        <f t="shared" si="100"/>
        <v>0</v>
      </c>
    </row>
    <row r="967" spans="1:10" ht="15">
      <c r="A967" s="39" t="s">
        <v>1422</v>
      </c>
      <c r="B967" s="4"/>
      <c r="C967" s="5"/>
      <c r="D967" s="6" t="s">
        <v>1559</v>
      </c>
      <c r="E967" s="17"/>
      <c r="F967" s="19"/>
      <c r="G967" s="7"/>
      <c r="H967" s="101"/>
      <c r="I967" s="19"/>
      <c r="J967" s="20">
        <f>SUM(J968:J981)</f>
        <v>0</v>
      </c>
    </row>
    <row r="968" spans="1:10" s="31" customFormat="1" ht="30">
      <c r="A968" s="40" t="s">
        <v>1207</v>
      </c>
      <c r="B968" s="23" t="s">
        <v>10</v>
      </c>
      <c r="C968" s="23" t="s">
        <v>1208</v>
      </c>
      <c r="D968" s="25" t="s">
        <v>1209</v>
      </c>
      <c r="E968" s="26" t="s">
        <v>987</v>
      </c>
      <c r="F968" s="27">
        <v>86.53</v>
      </c>
      <c r="G968" s="21"/>
      <c r="H968" s="100">
        <f aca="true" t="shared" si="101" ref="H968:H981">$I$9</f>
        <v>0.22</v>
      </c>
      <c r="I968" s="28">
        <f aca="true" t="shared" si="102" ref="I968:I981">ROUND(((1+H968)*G968),2)</f>
        <v>0</v>
      </c>
      <c r="J968" s="30">
        <f aca="true" t="shared" si="103" ref="J968:J981">ROUND(I968*F968,2)</f>
        <v>0</v>
      </c>
    </row>
    <row r="969" spans="1:10" s="31" customFormat="1" ht="15">
      <c r="A969" s="40" t="s">
        <v>1210</v>
      </c>
      <c r="B969" s="23" t="s">
        <v>8</v>
      </c>
      <c r="C969" s="23" t="s">
        <v>76</v>
      </c>
      <c r="D969" s="25" t="s">
        <v>77</v>
      </c>
      <c r="E969" s="26" t="s">
        <v>987</v>
      </c>
      <c r="F969" s="27">
        <v>296.15</v>
      </c>
      <c r="G969" s="21"/>
      <c r="H969" s="100">
        <f t="shared" si="101"/>
        <v>0.22</v>
      </c>
      <c r="I969" s="28">
        <f t="shared" si="102"/>
        <v>0</v>
      </c>
      <c r="J969" s="30">
        <f t="shared" si="103"/>
        <v>0</v>
      </c>
    </row>
    <row r="970" spans="1:10" s="31" customFormat="1" ht="15">
      <c r="A970" s="40" t="s">
        <v>1211</v>
      </c>
      <c r="B970" s="23" t="s">
        <v>8</v>
      </c>
      <c r="C970" s="23" t="s">
        <v>79</v>
      </c>
      <c r="D970" s="25" t="s">
        <v>80</v>
      </c>
      <c r="E970" s="26" t="s">
        <v>987</v>
      </c>
      <c r="F970" s="27">
        <v>296.15</v>
      </c>
      <c r="G970" s="21"/>
      <c r="H970" s="100">
        <f t="shared" si="101"/>
        <v>0.22</v>
      </c>
      <c r="I970" s="28">
        <f t="shared" si="102"/>
        <v>0</v>
      </c>
      <c r="J970" s="30">
        <f t="shared" si="103"/>
        <v>0</v>
      </c>
    </row>
    <row r="971" spans="1:10" s="31" customFormat="1" ht="30">
      <c r="A971" s="40" t="s">
        <v>1212</v>
      </c>
      <c r="B971" s="23" t="s">
        <v>8</v>
      </c>
      <c r="C971" s="23" t="s">
        <v>52</v>
      </c>
      <c r="D971" s="25" t="s">
        <v>53</v>
      </c>
      <c r="E971" s="26" t="s">
        <v>987</v>
      </c>
      <c r="F971" s="27">
        <v>296.15</v>
      </c>
      <c r="G971" s="21"/>
      <c r="H971" s="100">
        <f t="shared" si="101"/>
        <v>0.22</v>
      </c>
      <c r="I971" s="28">
        <f t="shared" si="102"/>
        <v>0</v>
      </c>
      <c r="J971" s="30">
        <f t="shared" si="103"/>
        <v>0</v>
      </c>
    </row>
    <row r="972" spans="1:10" s="31" customFormat="1" ht="30">
      <c r="A972" s="40" t="s">
        <v>1213</v>
      </c>
      <c r="B972" s="23" t="s">
        <v>38</v>
      </c>
      <c r="C972" s="23" t="s">
        <v>1144</v>
      </c>
      <c r="D972" s="25" t="s">
        <v>1145</v>
      </c>
      <c r="E972" s="26" t="s">
        <v>987</v>
      </c>
      <c r="F972" s="27">
        <v>83.99</v>
      </c>
      <c r="G972" s="21"/>
      <c r="H972" s="100">
        <f t="shared" si="101"/>
        <v>0.22</v>
      </c>
      <c r="I972" s="28">
        <f t="shared" si="102"/>
        <v>0</v>
      </c>
      <c r="J972" s="30">
        <f t="shared" si="103"/>
        <v>0</v>
      </c>
    </row>
    <row r="973" spans="1:10" s="31" customFormat="1" ht="30">
      <c r="A973" s="40" t="s">
        <v>1214</v>
      </c>
      <c r="B973" s="23" t="s">
        <v>8</v>
      </c>
      <c r="C973" s="23" t="s">
        <v>1150</v>
      </c>
      <c r="D973" s="25" t="s">
        <v>1151</v>
      </c>
      <c r="E973" s="26" t="s">
        <v>987</v>
      </c>
      <c r="F973" s="27">
        <v>133.59</v>
      </c>
      <c r="G973" s="21"/>
      <c r="H973" s="100">
        <f t="shared" si="101"/>
        <v>0.22</v>
      </c>
      <c r="I973" s="28">
        <f t="shared" si="102"/>
        <v>0</v>
      </c>
      <c r="J973" s="30">
        <f t="shared" si="103"/>
        <v>0</v>
      </c>
    </row>
    <row r="974" spans="1:10" s="31" customFormat="1" ht="30">
      <c r="A974" s="40" t="s">
        <v>1215</v>
      </c>
      <c r="B974" s="23" t="s">
        <v>38</v>
      </c>
      <c r="C974" s="23" t="s">
        <v>1153</v>
      </c>
      <c r="D974" s="25" t="s">
        <v>1154</v>
      </c>
      <c r="E974" s="26" t="s">
        <v>987</v>
      </c>
      <c r="F974" s="27">
        <v>78.58</v>
      </c>
      <c r="G974" s="21"/>
      <c r="H974" s="100">
        <f t="shared" si="101"/>
        <v>0.22</v>
      </c>
      <c r="I974" s="28">
        <f t="shared" si="102"/>
        <v>0</v>
      </c>
      <c r="J974" s="30">
        <f t="shared" si="103"/>
        <v>0</v>
      </c>
    </row>
    <row r="975" spans="1:10" s="31" customFormat="1" ht="30">
      <c r="A975" s="40" t="s">
        <v>1216</v>
      </c>
      <c r="B975" s="23" t="s">
        <v>8</v>
      </c>
      <c r="C975" s="23" t="s">
        <v>1147</v>
      </c>
      <c r="D975" s="25" t="s">
        <v>1148</v>
      </c>
      <c r="E975" s="26" t="s">
        <v>987</v>
      </c>
      <c r="F975" s="27">
        <v>3.06</v>
      </c>
      <c r="G975" s="21"/>
      <c r="H975" s="100">
        <f t="shared" si="101"/>
        <v>0.22</v>
      </c>
      <c r="I975" s="28">
        <f t="shared" si="102"/>
        <v>0</v>
      </c>
      <c r="J975" s="30">
        <f t="shared" si="103"/>
        <v>0</v>
      </c>
    </row>
    <row r="976" spans="1:10" s="31" customFormat="1" ht="15">
      <c r="A976" s="40" t="s">
        <v>1217</v>
      </c>
      <c r="B976" s="23" t="s">
        <v>8</v>
      </c>
      <c r="C976" s="23" t="s">
        <v>1198</v>
      </c>
      <c r="D976" s="25" t="s">
        <v>1199</v>
      </c>
      <c r="E976" s="26" t="s">
        <v>1441</v>
      </c>
      <c r="F976" s="27">
        <v>3.26</v>
      </c>
      <c r="G976" s="21"/>
      <c r="H976" s="100">
        <f t="shared" si="101"/>
        <v>0.22</v>
      </c>
      <c r="I976" s="28">
        <f t="shared" si="102"/>
        <v>0</v>
      </c>
      <c r="J976" s="30">
        <f t="shared" si="103"/>
        <v>0</v>
      </c>
    </row>
    <row r="977" spans="1:10" s="31" customFormat="1" ht="15">
      <c r="A977" s="40" t="s">
        <v>1218</v>
      </c>
      <c r="B977" s="23" t="s">
        <v>10</v>
      </c>
      <c r="C977" s="23" t="s">
        <v>1201</v>
      </c>
      <c r="D977" s="25" t="s">
        <v>1202</v>
      </c>
      <c r="E977" s="26" t="s">
        <v>1441</v>
      </c>
      <c r="F977" s="27">
        <v>3.26</v>
      </c>
      <c r="G977" s="21"/>
      <c r="H977" s="100">
        <f t="shared" si="101"/>
        <v>0.22</v>
      </c>
      <c r="I977" s="28">
        <f t="shared" si="102"/>
        <v>0</v>
      </c>
      <c r="J977" s="30">
        <f t="shared" si="103"/>
        <v>0</v>
      </c>
    </row>
    <row r="978" spans="1:10" s="31" customFormat="1" ht="30">
      <c r="A978" s="40" t="s">
        <v>1219</v>
      </c>
      <c r="B978" s="23" t="s">
        <v>8</v>
      </c>
      <c r="C978" s="23" t="s">
        <v>1128</v>
      </c>
      <c r="D978" s="25" t="s">
        <v>1129</v>
      </c>
      <c r="E978" s="26" t="s">
        <v>987</v>
      </c>
      <c r="F978" s="27">
        <v>65.25</v>
      </c>
      <c r="G978" s="21"/>
      <c r="H978" s="100">
        <f t="shared" si="101"/>
        <v>0.22</v>
      </c>
      <c r="I978" s="28">
        <f t="shared" si="102"/>
        <v>0</v>
      </c>
      <c r="J978" s="30">
        <f t="shared" si="103"/>
        <v>0</v>
      </c>
    </row>
    <row r="979" spans="1:10" s="31" customFormat="1" ht="15">
      <c r="A979" s="40" t="s">
        <v>1220</v>
      </c>
      <c r="B979" s="23" t="s">
        <v>10</v>
      </c>
      <c r="C979" s="23" t="s">
        <v>1131</v>
      </c>
      <c r="D979" s="25" t="s">
        <v>1132</v>
      </c>
      <c r="E979" s="26" t="s">
        <v>987</v>
      </c>
      <c r="F979" s="27">
        <v>65.25</v>
      </c>
      <c r="G979" s="21"/>
      <c r="H979" s="100">
        <f t="shared" si="101"/>
        <v>0.22</v>
      </c>
      <c r="I979" s="28">
        <f t="shared" si="102"/>
        <v>0</v>
      </c>
      <c r="J979" s="30">
        <f t="shared" si="103"/>
        <v>0</v>
      </c>
    </row>
    <row r="980" spans="1:10" s="31" customFormat="1" ht="30">
      <c r="A980" s="40" t="s">
        <v>1221</v>
      </c>
      <c r="B980" s="23" t="s">
        <v>10</v>
      </c>
      <c r="C980" s="23" t="s">
        <v>1134</v>
      </c>
      <c r="D980" s="25" t="s">
        <v>1135</v>
      </c>
      <c r="E980" s="26" t="s">
        <v>1443</v>
      </c>
      <c r="F980" s="27">
        <v>7.86</v>
      </c>
      <c r="G980" s="21"/>
      <c r="H980" s="100">
        <f t="shared" si="101"/>
        <v>0.22</v>
      </c>
      <c r="I980" s="28">
        <f t="shared" si="102"/>
        <v>0</v>
      </c>
      <c r="J980" s="30">
        <f t="shared" si="103"/>
        <v>0</v>
      </c>
    </row>
    <row r="981" spans="1:10" s="31" customFormat="1" ht="15">
      <c r="A981" s="40" t="s">
        <v>1222</v>
      </c>
      <c r="B981" s="23" t="s">
        <v>8</v>
      </c>
      <c r="C981" s="23" t="s">
        <v>1137</v>
      </c>
      <c r="D981" s="25" t="s">
        <v>1138</v>
      </c>
      <c r="E981" s="26" t="s">
        <v>987</v>
      </c>
      <c r="F981" s="27">
        <v>73.11</v>
      </c>
      <c r="G981" s="21"/>
      <c r="H981" s="100">
        <f t="shared" si="101"/>
        <v>0.22</v>
      </c>
      <c r="I981" s="28">
        <f t="shared" si="102"/>
        <v>0</v>
      </c>
      <c r="J981" s="30">
        <f t="shared" si="103"/>
        <v>0</v>
      </c>
    </row>
    <row r="982" spans="1:10" ht="15">
      <c r="A982" s="39" t="s">
        <v>1423</v>
      </c>
      <c r="B982" s="4"/>
      <c r="C982" s="5"/>
      <c r="D982" s="6" t="s">
        <v>144</v>
      </c>
      <c r="E982" s="17"/>
      <c r="F982" s="19"/>
      <c r="G982" s="7"/>
      <c r="H982" s="101"/>
      <c r="I982" s="19"/>
      <c r="J982" s="20">
        <f>SUM(J983:J1050)</f>
        <v>0</v>
      </c>
    </row>
    <row r="983" spans="1:10" s="31" customFormat="1" ht="15">
      <c r="A983" s="40" t="s">
        <v>1223</v>
      </c>
      <c r="B983" s="23" t="s">
        <v>8</v>
      </c>
      <c r="C983" s="23" t="s">
        <v>1198</v>
      </c>
      <c r="D983" s="25" t="s">
        <v>1199</v>
      </c>
      <c r="E983" s="26" t="s">
        <v>1441</v>
      </c>
      <c r="F983" s="27">
        <v>0.57</v>
      </c>
      <c r="G983" s="21"/>
      <c r="H983" s="100">
        <f aca="true" t="shared" si="104" ref="H983:H1046">$I$9</f>
        <v>0.22</v>
      </c>
      <c r="I983" s="28">
        <f aca="true" t="shared" si="105" ref="I983:I1046">ROUND(((1+H983)*G983),2)</f>
        <v>0</v>
      </c>
      <c r="J983" s="30">
        <f aca="true" t="shared" si="106" ref="J983:J1046">ROUND(I983*F983,2)</f>
        <v>0</v>
      </c>
    </row>
    <row r="984" spans="1:10" s="31" customFormat="1" ht="15">
      <c r="A984" s="40" t="s">
        <v>1224</v>
      </c>
      <c r="B984" s="23" t="s">
        <v>10</v>
      </c>
      <c r="C984" s="23" t="s">
        <v>1201</v>
      </c>
      <c r="D984" s="25" t="s">
        <v>1202</v>
      </c>
      <c r="E984" s="26" t="s">
        <v>1441</v>
      </c>
      <c r="F984" s="27">
        <v>0.57</v>
      </c>
      <c r="G984" s="21"/>
      <c r="H984" s="100">
        <f t="shared" si="104"/>
        <v>0.22</v>
      </c>
      <c r="I984" s="28">
        <f t="shared" si="105"/>
        <v>0</v>
      </c>
      <c r="J984" s="30">
        <f t="shared" si="106"/>
        <v>0</v>
      </c>
    </row>
    <row r="985" spans="1:10" s="31" customFormat="1" ht="30">
      <c r="A985" s="40" t="s">
        <v>1225</v>
      </c>
      <c r="B985" s="23" t="s">
        <v>10</v>
      </c>
      <c r="C985" s="23" t="s">
        <v>1226</v>
      </c>
      <c r="D985" s="25" t="s">
        <v>1227</v>
      </c>
      <c r="E985" s="26" t="s">
        <v>987</v>
      </c>
      <c r="F985" s="27">
        <v>96.84</v>
      </c>
      <c r="G985" s="21"/>
      <c r="H985" s="100">
        <f t="shared" si="104"/>
        <v>0.22</v>
      </c>
      <c r="I985" s="28">
        <f t="shared" si="105"/>
        <v>0</v>
      </c>
      <c r="J985" s="30">
        <f t="shared" si="106"/>
        <v>0</v>
      </c>
    </row>
    <row r="986" spans="1:10" s="31" customFormat="1" ht="30">
      <c r="A986" s="40" t="s">
        <v>1228</v>
      </c>
      <c r="B986" s="23" t="s">
        <v>10</v>
      </c>
      <c r="C986" s="23" t="s">
        <v>1229</v>
      </c>
      <c r="D986" s="25" t="s">
        <v>1230</v>
      </c>
      <c r="E986" s="26" t="s">
        <v>1446</v>
      </c>
      <c r="F986" s="27">
        <v>270</v>
      </c>
      <c r="G986" s="21"/>
      <c r="H986" s="100">
        <f t="shared" si="104"/>
        <v>0.22</v>
      </c>
      <c r="I986" s="28">
        <f t="shared" si="105"/>
        <v>0</v>
      </c>
      <c r="J986" s="30">
        <f t="shared" si="106"/>
        <v>0</v>
      </c>
    </row>
    <row r="987" spans="1:10" s="31" customFormat="1" ht="45">
      <c r="A987" s="40" t="s">
        <v>1231</v>
      </c>
      <c r="B987" s="23" t="s">
        <v>38</v>
      </c>
      <c r="C987" s="23" t="s">
        <v>1232</v>
      </c>
      <c r="D987" s="25" t="s">
        <v>1233</v>
      </c>
      <c r="E987" s="26" t="s">
        <v>987</v>
      </c>
      <c r="F987" s="27">
        <v>3</v>
      </c>
      <c r="G987" s="21"/>
      <c r="H987" s="100">
        <f t="shared" si="104"/>
        <v>0.22</v>
      </c>
      <c r="I987" s="28">
        <f t="shared" si="105"/>
        <v>0</v>
      </c>
      <c r="J987" s="30">
        <f t="shared" si="106"/>
        <v>0</v>
      </c>
    </row>
    <row r="988" spans="1:10" s="31" customFormat="1" ht="30">
      <c r="A988" s="40" t="s">
        <v>1234</v>
      </c>
      <c r="B988" s="23" t="s">
        <v>8</v>
      </c>
      <c r="C988" s="23" t="s">
        <v>178</v>
      </c>
      <c r="D988" s="25" t="s">
        <v>179</v>
      </c>
      <c r="E988" s="26" t="s">
        <v>1443</v>
      </c>
      <c r="F988" s="27">
        <v>12.45</v>
      </c>
      <c r="G988" s="21"/>
      <c r="H988" s="100">
        <f t="shared" si="104"/>
        <v>0.22</v>
      </c>
      <c r="I988" s="28">
        <f t="shared" si="105"/>
        <v>0</v>
      </c>
      <c r="J988" s="30">
        <f t="shared" si="106"/>
        <v>0</v>
      </c>
    </row>
    <row r="989" spans="1:10" s="31" customFormat="1" ht="30">
      <c r="A989" s="40" t="s">
        <v>1235</v>
      </c>
      <c r="B989" s="23" t="s">
        <v>31</v>
      </c>
      <c r="C989" s="23" t="s">
        <v>46</v>
      </c>
      <c r="D989" s="25" t="s">
        <v>47</v>
      </c>
      <c r="E989" s="26" t="s">
        <v>1443</v>
      </c>
      <c r="F989" s="27">
        <v>15</v>
      </c>
      <c r="G989" s="21"/>
      <c r="H989" s="100">
        <f t="shared" si="104"/>
        <v>0.22</v>
      </c>
      <c r="I989" s="28">
        <f t="shared" si="105"/>
        <v>0</v>
      </c>
      <c r="J989" s="30">
        <f t="shared" si="106"/>
        <v>0</v>
      </c>
    </row>
    <row r="990" spans="1:10" s="31" customFormat="1" ht="15">
      <c r="A990" s="40" t="s">
        <v>1236</v>
      </c>
      <c r="B990" s="23" t="s">
        <v>10</v>
      </c>
      <c r="C990" s="23" t="s">
        <v>49</v>
      </c>
      <c r="D990" s="25" t="s">
        <v>50</v>
      </c>
      <c r="E990" s="26" t="s">
        <v>1441</v>
      </c>
      <c r="F990" s="27">
        <v>0.9</v>
      </c>
      <c r="G990" s="21"/>
      <c r="H990" s="100">
        <f t="shared" si="104"/>
        <v>0.22</v>
      </c>
      <c r="I990" s="28">
        <f t="shared" si="105"/>
        <v>0</v>
      </c>
      <c r="J990" s="30">
        <f t="shared" si="106"/>
        <v>0</v>
      </c>
    </row>
    <row r="991" spans="1:10" s="31" customFormat="1" ht="30">
      <c r="A991" s="40" t="s">
        <v>1237</v>
      </c>
      <c r="B991" s="23" t="s">
        <v>8</v>
      </c>
      <c r="C991" s="23" t="s">
        <v>1238</v>
      </c>
      <c r="D991" s="25" t="s">
        <v>1239</v>
      </c>
      <c r="E991" s="26" t="s">
        <v>1443</v>
      </c>
      <c r="F991" s="27">
        <v>3</v>
      </c>
      <c r="G991" s="21"/>
      <c r="H991" s="100">
        <f t="shared" si="104"/>
        <v>0.22</v>
      </c>
      <c r="I991" s="28">
        <f t="shared" si="105"/>
        <v>0</v>
      </c>
      <c r="J991" s="30">
        <f t="shared" si="106"/>
        <v>0</v>
      </c>
    </row>
    <row r="992" spans="1:10" s="31" customFormat="1" ht="15">
      <c r="A992" s="40" t="s">
        <v>1240</v>
      </c>
      <c r="B992" s="23" t="s">
        <v>8</v>
      </c>
      <c r="C992" s="23" t="s">
        <v>1241</v>
      </c>
      <c r="D992" s="25" t="s">
        <v>1242</v>
      </c>
      <c r="E992" s="26" t="s">
        <v>1443</v>
      </c>
      <c r="F992" s="27">
        <v>9</v>
      </c>
      <c r="G992" s="21"/>
      <c r="H992" s="100">
        <f t="shared" si="104"/>
        <v>0.22</v>
      </c>
      <c r="I992" s="28">
        <f t="shared" si="105"/>
        <v>0</v>
      </c>
      <c r="J992" s="30">
        <f t="shared" si="106"/>
        <v>0</v>
      </c>
    </row>
    <row r="993" spans="1:10" s="31" customFormat="1" ht="30">
      <c r="A993" s="40" t="s">
        <v>1243</v>
      </c>
      <c r="B993" s="23" t="s">
        <v>10</v>
      </c>
      <c r="C993" s="23" t="s">
        <v>1208</v>
      </c>
      <c r="D993" s="25" t="s">
        <v>1209</v>
      </c>
      <c r="E993" s="26" t="s">
        <v>987</v>
      </c>
      <c r="F993" s="27">
        <v>0.84</v>
      </c>
      <c r="G993" s="21"/>
      <c r="H993" s="100">
        <f t="shared" si="104"/>
        <v>0.22</v>
      </c>
      <c r="I993" s="28">
        <f t="shared" si="105"/>
        <v>0</v>
      </c>
      <c r="J993" s="30">
        <f t="shared" si="106"/>
        <v>0</v>
      </c>
    </row>
    <row r="994" spans="1:10" s="31" customFormat="1" ht="15">
      <c r="A994" s="40" t="s">
        <v>1244</v>
      </c>
      <c r="B994" s="23" t="s">
        <v>8</v>
      </c>
      <c r="C994" s="23" t="s">
        <v>76</v>
      </c>
      <c r="D994" s="25" t="s">
        <v>77</v>
      </c>
      <c r="E994" s="26" t="s">
        <v>987</v>
      </c>
      <c r="F994" s="27">
        <v>1.2</v>
      </c>
      <c r="G994" s="21"/>
      <c r="H994" s="100">
        <f t="shared" si="104"/>
        <v>0.22</v>
      </c>
      <c r="I994" s="28">
        <f t="shared" si="105"/>
        <v>0</v>
      </c>
      <c r="J994" s="30">
        <f t="shared" si="106"/>
        <v>0</v>
      </c>
    </row>
    <row r="995" spans="1:10" s="31" customFormat="1" ht="15">
      <c r="A995" s="40" t="s">
        <v>1245</v>
      </c>
      <c r="B995" s="23" t="s">
        <v>8</v>
      </c>
      <c r="C995" s="23" t="s">
        <v>79</v>
      </c>
      <c r="D995" s="25" t="s">
        <v>80</v>
      </c>
      <c r="E995" s="26" t="s">
        <v>987</v>
      </c>
      <c r="F995" s="27">
        <v>1.2</v>
      </c>
      <c r="G995" s="21"/>
      <c r="H995" s="100">
        <f t="shared" si="104"/>
        <v>0.22</v>
      </c>
      <c r="I995" s="28">
        <f t="shared" si="105"/>
        <v>0</v>
      </c>
      <c r="J995" s="30">
        <f t="shared" si="106"/>
        <v>0</v>
      </c>
    </row>
    <row r="996" spans="1:10" s="31" customFormat="1" ht="30">
      <c r="A996" s="40" t="s">
        <v>1246</v>
      </c>
      <c r="B996" s="23" t="s">
        <v>8</v>
      </c>
      <c r="C996" s="23" t="s">
        <v>52</v>
      </c>
      <c r="D996" s="25" t="s">
        <v>53</v>
      </c>
      <c r="E996" s="26" t="s">
        <v>987</v>
      </c>
      <c r="F996" s="27">
        <v>1.2</v>
      </c>
      <c r="G996" s="21"/>
      <c r="H996" s="100">
        <f t="shared" si="104"/>
        <v>0.22</v>
      </c>
      <c r="I996" s="28">
        <f t="shared" si="105"/>
        <v>0</v>
      </c>
      <c r="J996" s="30">
        <f t="shared" si="106"/>
        <v>0</v>
      </c>
    </row>
    <row r="997" spans="1:10" s="31" customFormat="1" ht="30">
      <c r="A997" s="40" t="s">
        <v>1247</v>
      </c>
      <c r="B997" s="23" t="s">
        <v>8</v>
      </c>
      <c r="C997" s="23" t="s">
        <v>1248</v>
      </c>
      <c r="D997" s="25" t="s">
        <v>1249</v>
      </c>
      <c r="E997" s="26" t="s">
        <v>1443</v>
      </c>
      <c r="F997" s="27">
        <v>1.5</v>
      </c>
      <c r="G997" s="21"/>
      <c r="H997" s="100">
        <f t="shared" si="104"/>
        <v>0.22</v>
      </c>
      <c r="I997" s="28">
        <f t="shared" si="105"/>
        <v>0</v>
      </c>
      <c r="J997" s="30">
        <f t="shared" si="106"/>
        <v>0</v>
      </c>
    </row>
    <row r="998" spans="1:10" s="31" customFormat="1" ht="15">
      <c r="A998" s="40" t="s">
        <v>1250</v>
      </c>
      <c r="B998" s="23" t="s">
        <v>8</v>
      </c>
      <c r="C998" s="23" t="s">
        <v>1251</v>
      </c>
      <c r="D998" s="25" t="s">
        <v>1252</v>
      </c>
      <c r="E998" s="26" t="s">
        <v>1443</v>
      </c>
      <c r="F998" s="27">
        <v>3</v>
      </c>
      <c r="G998" s="21"/>
      <c r="H998" s="100">
        <f t="shared" si="104"/>
        <v>0.22</v>
      </c>
      <c r="I998" s="28">
        <f t="shared" si="105"/>
        <v>0</v>
      </c>
      <c r="J998" s="30">
        <f t="shared" si="106"/>
        <v>0</v>
      </c>
    </row>
    <row r="999" spans="1:10" s="31" customFormat="1" ht="45">
      <c r="A999" s="40" t="s">
        <v>1253</v>
      </c>
      <c r="B999" s="23" t="s">
        <v>38</v>
      </c>
      <c r="C999" s="23" t="s">
        <v>1254</v>
      </c>
      <c r="D999" s="25" t="s">
        <v>1255</v>
      </c>
      <c r="E999" s="26" t="s">
        <v>672</v>
      </c>
      <c r="F999" s="27">
        <v>1</v>
      </c>
      <c r="G999" s="21"/>
      <c r="H999" s="100">
        <f t="shared" si="104"/>
        <v>0.22</v>
      </c>
      <c r="I999" s="28">
        <f t="shared" si="105"/>
        <v>0</v>
      </c>
      <c r="J999" s="30">
        <f t="shared" si="106"/>
        <v>0</v>
      </c>
    </row>
    <row r="1000" spans="1:10" s="31" customFormat="1" ht="30">
      <c r="A1000" s="40" t="s">
        <v>1256</v>
      </c>
      <c r="B1000" s="23" t="s">
        <v>8</v>
      </c>
      <c r="C1000" s="23" t="s">
        <v>719</v>
      </c>
      <c r="D1000" s="25" t="s">
        <v>720</v>
      </c>
      <c r="E1000" s="26" t="s">
        <v>987</v>
      </c>
      <c r="F1000" s="27">
        <v>64.82</v>
      </c>
      <c r="G1000" s="21"/>
      <c r="H1000" s="100">
        <f t="shared" si="104"/>
        <v>0.22</v>
      </c>
      <c r="I1000" s="28">
        <f t="shared" si="105"/>
        <v>0</v>
      </c>
      <c r="J1000" s="30">
        <f t="shared" si="106"/>
        <v>0</v>
      </c>
    </row>
    <row r="1001" spans="1:10" s="31" customFormat="1" ht="60">
      <c r="A1001" s="40" t="s">
        <v>1257</v>
      </c>
      <c r="B1001" s="23" t="s">
        <v>38</v>
      </c>
      <c r="C1001" s="23" t="s">
        <v>1455</v>
      </c>
      <c r="D1001" s="25" t="s">
        <v>1456</v>
      </c>
      <c r="E1001" s="26" t="s">
        <v>672</v>
      </c>
      <c r="F1001" s="27">
        <v>5</v>
      </c>
      <c r="G1001" s="21"/>
      <c r="H1001" s="100">
        <f t="shared" si="104"/>
        <v>0.22</v>
      </c>
      <c r="I1001" s="28">
        <f t="shared" si="105"/>
        <v>0</v>
      </c>
      <c r="J1001" s="30">
        <f t="shared" si="106"/>
        <v>0</v>
      </c>
    </row>
    <row r="1002" spans="1:10" s="31" customFormat="1" ht="60">
      <c r="A1002" s="40" t="s">
        <v>1259</v>
      </c>
      <c r="B1002" s="23" t="s">
        <v>38</v>
      </c>
      <c r="C1002" s="23" t="s">
        <v>803</v>
      </c>
      <c r="D1002" s="25" t="s">
        <v>804</v>
      </c>
      <c r="E1002" s="26" t="s">
        <v>672</v>
      </c>
      <c r="F1002" s="27">
        <v>1</v>
      </c>
      <c r="G1002" s="21"/>
      <c r="H1002" s="100">
        <f t="shared" si="104"/>
        <v>0.22</v>
      </c>
      <c r="I1002" s="28">
        <f t="shared" si="105"/>
        <v>0</v>
      </c>
      <c r="J1002" s="30">
        <f t="shared" si="106"/>
        <v>0</v>
      </c>
    </row>
    <row r="1003" spans="1:10" s="31" customFormat="1" ht="30">
      <c r="A1003" s="40" t="s">
        <v>1260</v>
      </c>
      <c r="B1003" s="23" t="s">
        <v>38</v>
      </c>
      <c r="C1003" s="23" t="s">
        <v>1261</v>
      </c>
      <c r="D1003" s="25" t="s">
        <v>629</v>
      </c>
      <c r="E1003" s="26" t="s">
        <v>987</v>
      </c>
      <c r="F1003" s="27">
        <v>10.29</v>
      </c>
      <c r="G1003" s="21"/>
      <c r="H1003" s="100">
        <f t="shared" si="104"/>
        <v>0.22</v>
      </c>
      <c r="I1003" s="28">
        <f t="shared" si="105"/>
        <v>0</v>
      </c>
      <c r="J1003" s="30">
        <f t="shared" si="106"/>
        <v>0</v>
      </c>
    </row>
    <row r="1004" spans="1:10" s="31" customFormat="1" ht="30">
      <c r="A1004" s="40" t="s">
        <v>1262</v>
      </c>
      <c r="B1004" s="23" t="s">
        <v>8</v>
      </c>
      <c r="C1004" s="23" t="s">
        <v>1043</v>
      </c>
      <c r="D1004" s="25" t="s">
        <v>1044</v>
      </c>
      <c r="E1004" s="26" t="s">
        <v>987</v>
      </c>
      <c r="F1004" s="27">
        <v>1.89</v>
      </c>
      <c r="G1004" s="21"/>
      <c r="H1004" s="100">
        <f t="shared" si="104"/>
        <v>0.22</v>
      </c>
      <c r="I1004" s="28">
        <f t="shared" si="105"/>
        <v>0</v>
      </c>
      <c r="J1004" s="30">
        <f t="shared" si="106"/>
        <v>0</v>
      </c>
    </row>
    <row r="1005" spans="1:10" s="31" customFormat="1" ht="60">
      <c r="A1005" s="40" t="s">
        <v>1263</v>
      </c>
      <c r="B1005" s="23" t="s">
        <v>38</v>
      </c>
      <c r="C1005" s="23" t="s">
        <v>1264</v>
      </c>
      <c r="D1005" s="25" t="s">
        <v>1265</v>
      </c>
      <c r="E1005" s="26" t="s">
        <v>987</v>
      </c>
      <c r="F1005" s="27">
        <v>17.4</v>
      </c>
      <c r="G1005" s="21"/>
      <c r="H1005" s="100">
        <f t="shared" si="104"/>
        <v>0.22</v>
      </c>
      <c r="I1005" s="28">
        <f t="shared" si="105"/>
        <v>0</v>
      </c>
      <c r="J1005" s="30">
        <f t="shared" si="106"/>
        <v>0</v>
      </c>
    </row>
    <row r="1006" spans="1:10" s="31" customFormat="1" ht="30">
      <c r="A1006" s="40" t="s">
        <v>1266</v>
      </c>
      <c r="B1006" s="23" t="s">
        <v>8</v>
      </c>
      <c r="C1006" s="23" t="s">
        <v>1159</v>
      </c>
      <c r="D1006" s="25" t="s">
        <v>1160</v>
      </c>
      <c r="E1006" s="26" t="s">
        <v>987</v>
      </c>
      <c r="F1006" s="27">
        <v>17.4</v>
      </c>
      <c r="G1006" s="21"/>
      <c r="H1006" s="100">
        <f t="shared" si="104"/>
        <v>0.22</v>
      </c>
      <c r="I1006" s="28">
        <f t="shared" si="105"/>
        <v>0</v>
      </c>
      <c r="J1006" s="30">
        <f t="shared" si="106"/>
        <v>0</v>
      </c>
    </row>
    <row r="1007" spans="1:10" s="31" customFormat="1" ht="15">
      <c r="A1007" s="40" t="s">
        <v>1267</v>
      </c>
      <c r="B1007" s="23" t="s">
        <v>8</v>
      </c>
      <c r="C1007" s="23" t="s">
        <v>195</v>
      </c>
      <c r="D1007" s="25" t="s">
        <v>196</v>
      </c>
      <c r="E1007" s="26" t="s">
        <v>987</v>
      </c>
      <c r="F1007" s="27">
        <v>20.48</v>
      </c>
      <c r="G1007" s="21"/>
      <c r="H1007" s="100">
        <f t="shared" si="104"/>
        <v>0.22</v>
      </c>
      <c r="I1007" s="28">
        <f t="shared" si="105"/>
        <v>0</v>
      </c>
      <c r="J1007" s="30">
        <f t="shared" si="106"/>
        <v>0</v>
      </c>
    </row>
    <row r="1008" spans="1:10" s="31" customFormat="1" ht="45">
      <c r="A1008" s="40" t="s">
        <v>1268</v>
      </c>
      <c r="B1008" s="23" t="s">
        <v>38</v>
      </c>
      <c r="C1008" s="23" t="s">
        <v>113</v>
      </c>
      <c r="D1008" s="25" t="s">
        <v>114</v>
      </c>
      <c r="E1008" s="26" t="s">
        <v>987</v>
      </c>
      <c r="F1008" s="27">
        <v>8.5</v>
      </c>
      <c r="G1008" s="21"/>
      <c r="H1008" s="100">
        <f t="shared" si="104"/>
        <v>0.22</v>
      </c>
      <c r="I1008" s="28">
        <f t="shared" si="105"/>
        <v>0</v>
      </c>
      <c r="J1008" s="30">
        <f t="shared" si="106"/>
        <v>0</v>
      </c>
    </row>
    <row r="1009" spans="1:10" s="31" customFormat="1" ht="75">
      <c r="A1009" s="40" t="s">
        <v>1269</v>
      </c>
      <c r="B1009" s="23" t="s">
        <v>38</v>
      </c>
      <c r="C1009" s="23" t="s">
        <v>721</v>
      </c>
      <c r="D1009" s="25" t="s">
        <v>722</v>
      </c>
      <c r="E1009" s="26" t="s">
        <v>1443</v>
      </c>
      <c r="F1009" s="27">
        <v>60</v>
      </c>
      <c r="G1009" s="21"/>
      <c r="H1009" s="100">
        <f t="shared" si="104"/>
        <v>0.22</v>
      </c>
      <c r="I1009" s="28">
        <f t="shared" si="105"/>
        <v>0</v>
      </c>
      <c r="J1009" s="30">
        <f t="shared" si="106"/>
        <v>0</v>
      </c>
    </row>
    <row r="1010" spans="1:10" s="31" customFormat="1" ht="75">
      <c r="A1010" s="40" t="s">
        <v>1270</v>
      </c>
      <c r="B1010" s="23" t="s">
        <v>38</v>
      </c>
      <c r="C1010" s="23" t="s">
        <v>742</v>
      </c>
      <c r="D1010" s="25" t="s">
        <v>743</v>
      </c>
      <c r="E1010" s="26" t="s">
        <v>1443</v>
      </c>
      <c r="F1010" s="27">
        <v>10</v>
      </c>
      <c r="G1010" s="21"/>
      <c r="H1010" s="100">
        <f t="shared" si="104"/>
        <v>0.22</v>
      </c>
      <c r="I1010" s="28">
        <f t="shared" si="105"/>
        <v>0</v>
      </c>
      <c r="J1010" s="30">
        <f t="shared" si="106"/>
        <v>0</v>
      </c>
    </row>
    <row r="1011" spans="1:10" s="31" customFormat="1" ht="75">
      <c r="A1011" s="40" t="s">
        <v>1271</v>
      </c>
      <c r="B1011" s="23" t="s">
        <v>38</v>
      </c>
      <c r="C1011" s="23" t="s">
        <v>754</v>
      </c>
      <c r="D1011" s="25" t="s">
        <v>755</v>
      </c>
      <c r="E1011" s="26" t="s">
        <v>1443</v>
      </c>
      <c r="F1011" s="27">
        <v>30</v>
      </c>
      <c r="G1011" s="21"/>
      <c r="H1011" s="100">
        <f t="shared" si="104"/>
        <v>0.22</v>
      </c>
      <c r="I1011" s="28">
        <f t="shared" si="105"/>
        <v>0</v>
      </c>
      <c r="J1011" s="30">
        <f t="shared" si="106"/>
        <v>0</v>
      </c>
    </row>
    <row r="1012" spans="1:10" s="31" customFormat="1" ht="15">
      <c r="A1012" s="40" t="s">
        <v>1272</v>
      </c>
      <c r="B1012" s="23" t="s">
        <v>8</v>
      </c>
      <c r="C1012" s="23" t="s">
        <v>773</v>
      </c>
      <c r="D1012" s="25" t="s">
        <v>774</v>
      </c>
      <c r="E1012" s="26" t="s">
        <v>672</v>
      </c>
      <c r="F1012" s="27">
        <v>2</v>
      </c>
      <c r="G1012" s="21"/>
      <c r="H1012" s="100">
        <f t="shared" si="104"/>
        <v>0.22</v>
      </c>
      <c r="I1012" s="28">
        <f t="shared" si="105"/>
        <v>0</v>
      </c>
      <c r="J1012" s="30">
        <f t="shared" si="106"/>
        <v>0</v>
      </c>
    </row>
    <row r="1013" spans="1:10" s="31" customFormat="1" ht="15">
      <c r="A1013" s="40" t="s">
        <v>1273</v>
      </c>
      <c r="B1013" s="23" t="s">
        <v>8</v>
      </c>
      <c r="C1013" s="23" t="s">
        <v>782</v>
      </c>
      <c r="D1013" s="25" t="s">
        <v>783</v>
      </c>
      <c r="E1013" s="26" t="s">
        <v>672</v>
      </c>
      <c r="F1013" s="27">
        <v>4</v>
      </c>
      <c r="G1013" s="21"/>
      <c r="H1013" s="100">
        <f t="shared" si="104"/>
        <v>0.22</v>
      </c>
      <c r="I1013" s="28">
        <f t="shared" si="105"/>
        <v>0</v>
      </c>
      <c r="J1013" s="30">
        <f t="shared" si="106"/>
        <v>0</v>
      </c>
    </row>
    <row r="1014" spans="1:10" s="31" customFormat="1" ht="30">
      <c r="A1014" s="40" t="s">
        <v>1274</v>
      </c>
      <c r="B1014" s="23" t="s">
        <v>8</v>
      </c>
      <c r="C1014" s="23" t="s">
        <v>816</v>
      </c>
      <c r="D1014" s="25" t="s">
        <v>817</v>
      </c>
      <c r="E1014" s="26" t="s">
        <v>672</v>
      </c>
      <c r="F1014" s="27">
        <v>1</v>
      </c>
      <c r="G1014" s="21"/>
      <c r="H1014" s="100">
        <f t="shared" si="104"/>
        <v>0.22</v>
      </c>
      <c r="I1014" s="28">
        <f t="shared" si="105"/>
        <v>0</v>
      </c>
      <c r="J1014" s="30">
        <f t="shared" si="106"/>
        <v>0</v>
      </c>
    </row>
    <row r="1015" spans="1:10" s="31" customFormat="1" ht="30">
      <c r="A1015" s="40" t="s">
        <v>1275</v>
      </c>
      <c r="B1015" s="23" t="s">
        <v>8</v>
      </c>
      <c r="C1015" s="23" t="s">
        <v>1277</v>
      </c>
      <c r="D1015" s="25" t="s">
        <v>819</v>
      </c>
      <c r="E1015" s="26" t="s">
        <v>672</v>
      </c>
      <c r="F1015" s="27">
        <v>3</v>
      </c>
      <c r="G1015" s="21"/>
      <c r="H1015" s="100">
        <f t="shared" si="104"/>
        <v>0.22</v>
      </c>
      <c r="I1015" s="28">
        <f t="shared" si="105"/>
        <v>0</v>
      </c>
      <c r="J1015" s="30">
        <f t="shared" si="106"/>
        <v>0</v>
      </c>
    </row>
    <row r="1016" spans="1:10" s="31" customFormat="1" ht="30">
      <c r="A1016" s="40" t="s">
        <v>1276</v>
      </c>
      <c r="B1016" s="23" t="s">
        <v>8</v>
      </c>
      <c r="C1016" s="23" t="s">
        <v>821</v>
      </c>
      <c r="D1016" s="25" t="s">
        <v>822</v>
      </c>
      <c r="E1016" s="26" t="s">
        <v>672</v>
      </c>
      <c r="F1016" s="27">
        <v>2</v>
      </c>
      <c r="G1016" s="21"/>
      <c r="H1016" s="100">
        <f t="shared" si="104"/>
        <v>0.22</v>
      </c>
      <c r="I1016" s="28">
        <f t="shared" si="105"/>
        <v>0</v>
      </c>
      <c r="J1016" s="30">
        <f t="shared" si="106"/>
        <v>0</v>
      </c>
    </row>
    <row r="1017" spans="1:10" s="31" customFormat="1" ht="15">
      <c r="A1017" s="40" t="s">
        <v>1278</v>
      </c>
      <c r="B1017" s="23" t="s">
        <v>10</v>
      </c>
      <c r="C1017" s="23" t="s">
        <v>824</v>
      </c>
      <c r="D1017" s="25" t="s">
        <v>825</v>
      </c>
      <c r="E1017" s="26" t="s">
        <v>672</v>
      </c>
      <c r="F1017" s="27">
        <v>1</v>
      </c>
      <c r="G1017" s="21"/>
      <c r="H1017" s="100">
        <f t="shared" si="104"/>
        <v>0.22</v>
      </c>
      <c r="I1017" s="28">
        <f t="shared" si="105"/>
        <v>0</v>
      </c>
      <c r="J1017" s="30">
        <f t="shared" si="106"/>
        <v>0</v>
      </c>
    </row>
    <row r="1018" spans="1:10" s="31" customFormat="1" ht="45">
      <c r="A1018" s="40" t="s">
        <v>1279</v>
      </c>
      <c r="B1018" s="23" t="s">
        <v>38</v>
      </c>
      <c r="C1018" s="23" t="s">
        <v>831</v>
      </c>
      <c r="D1018" s="25" t="s">
        <v>832</v>
      </c>
      <c r="E1018" s="26" t="s">
        <v>672</v>
      </c>
      <c r="F1018" s="27">
        <v>3</v>
      </c>
      <c r="G1018" s="21"/>
      <c r="H1018" s="100">
        <f t="shared" si="104"/>
        <v>0.22</v>
      </c>
      <c r="I1018" s="28">
        <f t="shared" si="105"/>
        <v>0</v>
      </c>
      <c r="J1018" s="30">
        <f t="shared" si="106"/>
        <v>0</v>
      </c>
    </row>
    <row r="1019" spans="1:10" s="31" customFormat="1" ht="15">
      <c r="A1019" s="40" t="s">
        <v>1280</v>
      </c>
      <c r="B1019" s="23" t="s">
        <v>8</v>
      </c>
      <c r="C1019" s="23" t="s">
        <v>910</v>
      </c>
      <c r="D1019" s="25" t="s">
        <v>911</v>
      </c>
      <c r="E1019" s="26" t="s">
        <v>987</v>
      </c>
      <c r="F1019" s="27">
        <v>0.32</v>
      </c>
      <c r="G1019" s="21"/>
      <c r="H1019" s="100">
        <f t="shared" si="104"/>
        <v>0.22</v>
      </c>
      <c r="I1019" s="28">
        <f t="shared" si="105"/>
        <v>0</v>
      </c>
      <c r="J1019" s="30">
        <f t="shared" si="106"/>
        <v>0</v>
      </c>
    </row>
    <row r="1020" spans="1:10" s="31" customFormat="1" ht="15">
      <c r="A1020" s="40" t="s">
        <v>1281</v>
      </c>
      <c r="B1020" s="23" t="s">
        <v>10</v>
      </c>
      <c r="C1020" s="23" t="s">
        <v>919</v>
      </c>
      <c r="D1020" s="25" t="s">
        <v>920</v>
      </c>
      <c r="E1020" s="26" t="s">
        <v>672</v>
      </c>
      <c r="F1020" s="27">
        <v>2</v>
      </c>
      <c r="G1020" s="21"/>
      <c r="H1020" s="100">
        <f t="shared" si="104"/>
        <v>0.22</v>
      </c>
      <c r="I1020" s="28">
        <f t="shared" si="105"/>
        <v>0</v>
      </c>
      <c r="J1020" s="30">
        <f t="shared" si="106"/>
        <v>0</v>
      </c>
    </row>
    <row r="1021" spans="1:10" s="31" customFormat="1" ht="15">
      <c r="A1021" s="40" t="s">
        <v>1282</v>
      </c>
      <c r="B1021" s="23" t="s">
        <v>10</v>
      </c>
      <c r="C1021" s="23" t="s">
        <v>941</v>
      </c>
      <c r="D1021" s="25" t="s">
        <v>942</v>
      </c>
      <c r="E1021" s="26" t="s">
        <v>672</v>
      </c>
      <c r="F1021" s="27">
        <v>1</v>
      </c>
      <c r="G1021" s="21"/>
      <c r="H1021" s="100">
        <f t="shared" si="104"/>
        <v>0.22</v>
      </c>
      <c r="I1021" s="28">
        <f t="shared" si="105"/>
        <v>0</v>
      </c>
      <c r="J1021" s="30">
        <f t="shared" si="106"/>
        <v>0</v>
      </c>
    </row>
    <row r="1022" spans="1:10" s="31" customFormat="1" ht="15">
      <c r="A1022" s="40" t="s">
        <v>1283</v>
      </c>
      <c r="B1022" s="23" t="s">
        <v>10</v>
      </c>
      <c r="C1022" s="23" t="s">
        <v>950</v>
      </c>
      <c r="D1022" s="25" t="s">
        <v>951</v>
      </c>
      <c r="E1022" s="26" t="s">
        <v>672</v>
      </c>
      <c r="F1022" s="27">
        <v>3</v>
      </c>
      <c r="G1022" s="21"/>
      <c r="H1022" s="100">
        <f t="shared" si="104"/>
        <v>0.22</v>
      </c>
      <c r="I1022" s="28">
        <f t="shared" si="105"/>
        <v>0</v>
      </c>
      <c r="J1022" s="30">
        <f t="shared" si="106"/>
        <v>0</v>
      </c>
    </row>
    <row r="1023" spans="1:10" s="31" customFormat="1" ht="30">
      <c r="A1023" s="40" t="s">
        <v>1284</v>
      </c>
      <c r="B1023" s="23" t="s">
        <v>10</v>
      </c>
      <c r="C1023" s="23" t="s">
        <v>1003</v>
      </c>
      <c r="D1023" s="25" t="s">
        <v>1004</v>
      </c>
      <c r="E1023" s="26" t="s">
        <v>987</v>
      </c>
      <c r="F1023" s="27">
        <v>1.62</v>
      </c>
      <c r="G1023" s="21"/>
      <c r="H1023" s="100">
        <f t="shared" si="104"/>
        <v>0.22</v>
      </c>
      <c r="I1023" s="28">
        <f t="shared" si="105"/>
        <v>0</v>
      </c>
      <c r="J1023" s="30">
        <f t="shared" si="106"/>
        <v>0</v>
      </c>
    </row>
    <row r="1024" spans="1:10" s="31" customFormat="1" ht="30">
      <c r="A1024" s="40" t="s">
        <v>1285</v>
      </c>
      <c r="B1024" s="23" t="s">
        <v>38</v>
      </c>
      <c r="C1024" s="23" t="s">
        <v>1029</v>
      </c>
      <c r="D1024" s="25" t="s">
        <v>1030</v>
      </c>
      <c r="E1024" s="26" t="s">
        <v>672</v>
      </c>
      <c r="F1024" s="27">
        <v>1.8</v>
      </c>
      <c r="G1024" s="21"/>
      <c r="H1024" s="100">
        <f t="shared" si="104"/>
        <v>0.22</v>
      </c>
      <c r="I1024" s="28">
        <f t="shared" si="105"/>
        <v>0</v>
      </c>
      <c r="J1024" s="30">
        <f t="shared" si="106"/>
        <v>0</v>
      </c>
    </row>
    <row r="1025" spans="1:10" s="31" customFormat="1" ht="30">
      <c r="A1025" s="40" t="s">
        <v>1286</v>
      </c>
      <c r="B1025" s="23" t="s">
        <v>38</v>
      </c>
      <c r="C1025" s="23" t="s">
        <v>1517</v>
      </c>
      <c r="D1025" s="25" t="s">
        <v>1518</v>
      </c>
      <c r="E1025" s="26" t="s">
        <v>672</v>
      </c>
      <c r="F1025" s="27">
        <v>1</v>
      </c>
      <c r="G1025" s="21"/>
      <c r="H1025" s="100">
        <f t="shared" si="104"/>
        <v>0.22</v>
      </c>
      <c r="I1025" s="28">
        <f t="shared" si="105"/>
        <v>0</v>
      </c>
      <c r="J1025" s="30">
        <f t="shared" si="106"/>
        <v>0</v>
      </c>
    </row>
    <row r="1026" spans="1:10" s="31" customFormat="1" ht="30">
      <c r="A1026" s="40" t="s">
        <v>1287</v>
      </c>
      <c r="B1026" s="23" t="s">
        <v>8</v>
      </c>
      <c r="C1026" s="23" t="s">
        <v>972</v>
      </c>
      <c r="D1026" s="25" t="s">
        <v>973</v>
      </c>
      <c r="E1026" s="26" t="s">
        <v>672</v>
      </c>
      <c r="F1026" s="27">
        <v>2</v>
      </c>
      <c r="G1026" s="21"/>
      <c r="H1026" s="100">
        <f t="shared" si="104"/>
        <v>0.22</v>
      </c>
      <c r="I1026" s="28">
        <f t="shared" si="105"/>
        <v>0</v>
      </c>
      <c r="J1026" s="30">
        <f t="shared" si="106"/>
        <v>0</v>
      </c>
    </row>
    <row r="1027" spans="1:10" s="31" customFormat="1" ht="30">
      <c r="A1027" s="40" t="s">
        <v>1288</v>
      </c>
      <c r="B1027" s="23" t="s">
        <v>149</v>
      </c>
      <c r="C1027" s="23" t="s">
        <v>1008</v>
      </c>
      <c r="D1027" s="25" t="s">
        <v>1009</v>
      </c>
      <c r="E1027" s="26" t="s">
        <v>672</v>
      </c>
      <c r="F1027" s="27">
        <v>1</v>
      </c>
      <c r="G1027" s="21"/>
      <c r="H1027" s="100">
        <f t="shared" si="104"/>
        <v>0.22</v>
      </c>
      <c r="I1027" s="28">
        <f t="shared" si="105"/>
        <v>0</v>
      </c>
      <c r="J1027" s="30">
        <f t="shared" si="106"/>
        <v>0</v>
      </c>
    </row>
    <row r="1028" spans="1:10" s="31" customFormat="1" ht="15">
      <c r="A1028" s="40" t="s">
        <v>1289</v>
      </c>
      <c r="B1028" s="23" t="s">
        <v>38</v>
      </c>
      <c r="C1028" s="23" t="s">
        <v>1447</v>
      </c>
      <c r="D1028" s="25" t="s">
        <v>1448</v>
      </c>
      <c r="E1028" s="26" t="s">
        <v>197</v>
      </c>
      <c r="F1028" s="27">
        <v>0.5</v>
      </c>
      <c r="G1028" s="21"/>
      <c r="H1028" s="100">
        <f t="shared" si="104"/>
        <v>0.22</v>
      </c>
      <c r="I1028" s="28">
        <f t="shared" si="105"/>
        <v>0</v>
      </c>
      <c r="J1028" s="30">
        <f t="shared" si="106"/>
        <v>0</v>
      </c>
    </row>
    <row r="1029" spans="1:10" s="31" customFormat="1" ht="15">
      <c r="A1029" s="40" t="s">
        <v>1290</v>
      </c>
      <c r="B1029" s="23" t="s">
        <v>10</v>
      </c>
      <c r="C1029" s="23" t="s">
        <v>854</v>
      </c>
      <c r="D1029" s="25" t="s">
        <v>855</v>
      </c>
      <c r="E1029" s="26" t="s">
        <v>672</v>
      </c>
      <c r="F1029" s="27">
        <v>1</v>
      </c>
      <c r="G1029" s="21"/>
      <c r="H1029" s="100">
        <f t="shared" si="104"/>
        <v>0.22</v>
      </c>
      <c r="I1029" s="28">
        <f t="shared" si="105"/>
        <v>0</v>
      </c>
      <c r="J1029" s="30">
        <f t="shared" si="106"/>
        <v>0</v>
      </c>
    </row>
    <row r="1030" spans="1:10" s="31" customFormat="1" ht="30">
      <c r="A1030" s="40" t="s">
        <v>1291</v>
      </c>
      <c r="B1030" s="23" t="s">
        <v>38</v>
      </c>
      <c r="C1030" s="23" t="s">
        <v>865</v>
      </c>
      <c r="D1030" s="25" t="s">
        <v>866</v>
      </c>
      <c r="E1030" s="26" t="s">
        <v>672</v>
      </c>
      <c r="F1030" s="27">
        <v>1</v>
      </c>
      <c r="G1030" s="21"/>
      <c r="H1030" s="100">
        <f t="shared" si="104"/>
        <v>0.22</v>
      </c>
      <c r="I1030" s="28">
        <f t="shared" si="105"/>
        <v>0</v>
      </c>
      <c r="J1030" s="30">
        <f t="shared" si="106"/>
        <v>0</v>
      </c>
    </row>
    <row r="1031" spans="1:10" s="31" customFormat="1" ht="30">
      <c r="A1031" s="40" t="s">
        <v>1292</v>
      </c>
      <c r="B1031" s="23" t="s">
        <v>10</v>
      </c>
      <c r="C1031" s="23" t="s">
        <v>1293</v>
      </c>
      <c r="D1031" s="25" t="s">
        <v>1294</v>
      </c>
      <c r="E1031" s="26" t="s">
        <v>672</v>
      </c>
      <c r="F1031" s="27">
        <v>1</v>
      </c>
      <c r="G1031" s="21"/>
      <c r="H1031" s="100">
        <f t="shared" si="104"/>
        <v>0.22</v>
      </c>
      <c r="I1031" s="28">
        <f t="shared" si="105"/>
        <v>0</v>
      </c>
      <c r="J1031" s="30">
        <f t="shared" si="106"/>
        <v>0</v>
      </c>
    </row>
    <row r="1032" spans="1:10" s="31" customFormat="1" ht="30">
      <c r="A1032" s="40" t="s">
        <v>1295</v>
      </c>
      <c r="B1032" s="23" t="s">
        <v>38</v>
      </c>
      <c r="C1032" s="23" t="s">
        <v>1296</v>
      </c>
      <c r="D1032" s="25" t="s">
        <v>1297</v>
      </c>
      <c r="E1032" s="26" t="s">
        <v>672</v>
      </c>
      <c r="F1032" s="27">
        <v>1</v>
      </c>
      <c r="G1032" s="21"/>
      <c r="H1032" s="100">
        <f t="shared" si="104"/>
        <v>0.22</v>
      </c>
      <c r="I1032" s="28">
        <f t="shared" si="105"/>
        <v>0</v>
      </c>
      <c r="J1032" s="30">
        <f t="shared" si="106"/>
        <v>0</v>
      </c>
    </row>
    <row r="1033" spans="1:10" s="31" customFormat="1" ht="15">
      <c r="A1033" s="40" t="s">
        <v>1298</v>
      </c>
      <c r="B1033" s="23" t="s">
        <v>10</v>
      </c>
      <c r="C1033" s="23" t="s">
        <v>880</v>
      </c>
      <c r="D1033" s="25" t="s">
        <v>881</v>
      </c>
      <c r="E1033" s="26" t="s">
        <v>672</v>
      </c>
      <c r="F1033" s="27">
        <v>4</v>
      </c>
      <c r="G1033" s="21"/>
      <c r="H1033" s="100">
        <f t="shared" si="104"/>
        <v>0.22</v>
      </c>
      <c r="I1033" s="28">
        <f t="shared" si="105"/>
        <v>0</v>
      </c>
      <c r="J1033" s="30">
        <f t="shared" si="106"/>
        <v>0</v>
      </c>
    </row>
    <row r="1034" spans="1:10" s="31" customFormat="1" ht="30">
      <c r="A1034" s="40" t="s">
        <v>1299</v>
      </c>
      <c r="B1034" s="23" t="s">
        <v>8</v>
      </c>
      <c r="C1034" s="23" t="s">
        <v>1300</v>
      </c>
      <c r="D1034" s="25" t="s">
        <v>895</v>
      </c>
      <c r="E1034" s="26" t="s">
        <v>987</v>
      </c>
      <c r="F1034" s="27">
        <v>1.52</v>
      </c>
      <c r="G1034" s="21"/>
      <c r="H1034" s="100">
        <f t="shared" si="104"/>
        <v>0.22</v>
      </c>
      <c r="I1034" s="28">
        <f t="shared" si="105"/>
        <v>0</v>
      </c>
      <c r="J1034" s="30">
        <f t="shared" si="106"/>
        <v>0</v>
      </c>
    </row>
    <row r="1035" spans="1:10" s="31" customFormat="1" ht="15">
      <c r="A1035" s="40" t="s">
        <v>1301</v>
      </c>
      <c r="B1035" s="23" t="s">
        <v>8</v>
      </c>
      <c r="C1035" s="23" t="s">
        <v>1302</v>
      </c>
      <c r="D1035" s="25" t="s">
        <v>1303</v>
      </c>
      <c r="E1035" s="26" t="s">
        <v>1443</v>
      </c>
      <c r="F1035" s="27">
        <v>128</v>
      </c>
      <c r="G1035" s="21"/>
      <c r="H1035" s="100">
        <f t="shared" si="104"/>
        <v>0.22</v>
      </c>
      <c r="I1035" s="28">
        <f t="shared" si="105"/>
        <v>0</v>
      </c>
      <c r="J1035" s="30">
        <f t="shared" si="106"/>
        <v>0</v>
      </c>
    </row>
    <row r="1036" spans="1:10" s="31" customFormat="1" ht="15">
      <c r="A1036" s="40" t="s">
        <v>1304</v>
      </c>
      <c r="B1036" s="23" t="s">
        <v>8</v>
      </c>
      <c r="C1036" s="23" t="s">
        <v>192</v>
      </c>
      <c r="D1036" s="25" t="s">
        <v>193</v>
      </c>
      <c r="E1036" s="26" t="s">
        <v>672</v>
      </c>
      <c r="F1036" s="27">
        <v>6</v>
      </c>
      <c r="G1036" s="21"/>
      <c r="H1036" s="100">
        <f t="shared" si="104"/>
        <v>0.22</v>
      </c>
      <c r="I1036" s="28">
        <f t="shared" si="105"/>
        <v>0</v>
      </c>
      <c r="J1036" s="30">
        <f t="shared" si="106"/>
        <v>0</v>
      </c>
    </row>
    <row r="1037" spans="1:10" s="31" customFormat="1" ht="30">
      <c r="A1037" s="40" t="s">
        <v>1305</v>
      </c>
      <c r="B1037" s="23" t="s">
        <v>8</v>
      </c>
      <c r="C1037" s="23" t="s">
        <v>1306</v>
      </c>
      <c r="D1037" s="25" t="s">
        <v>1307</v>
      </c>
      <c r="E1037" s="26" t="s">
        <v>672</v>
      </c>
      <c r="F1037" s="27">
        <v>1</v>
      </c>
      <c r="G1037" s="21"/>
      <c r="H1037" s="100">
        <f t="shared" si="104"/>
        <v>0.22</v>
      </c>
      <c r="I1037" s="28">
        <f t="shared" si="105"/>
        <v>0</v>
      </c>
      <c r="J1037" s="30">
        <f t="shared" si="106"/>
        <v>0</v>
      </c>
    </row>
    <row r="1038" spans="1:10" s="31" customFormat="1" ht="15">
      <c r="A1038" s="40" t="s">
        <v>1308</v>
      </c>
      <c r="B1038" s="23" t="s">
        <v>8</v>
      </c>
      <c r="C1038" s="23" t="s">
        <v>1309</v>
      </c>
      <c r="D1038" s="25" t="s">
        <v>1310</v>
      </c>
      <c r="E1038" s="26" t="s">
        <v>1443</v>
      </c>
      <c r="F1038" s="27">
        <v>200</v>
      </c>
      <c r="G1038" s="21"/>
      <c r="H1038" s="100">
        <f t="shared" si="104"/>
        <v>0.22</v>
      </c>
      <c r="I1038" s="28">
        <f t="shared" si="105"/>
        <v>0</v>
      </c>
      <c r="J1038" s="30">
        <f t="shared" si="106"/>
        <v>0</v>
      </c>
    </row>
    <row r="1039" spans="1:10" s="31" customFormat="1" ht="30">
      <c r="A1039" s="40" t="s">
        <v>1311</v>
      </c>
      <c r="B1039" s="23" t="s">
        <v>149</v>
      </c>
      <c r="C1039" s="23" t="s">
        <v>991</v>
      </c>
      <c r="D1039" s="25" t="s">
        <v>992</v>
      </c>
      <c r="E1039" s="26" t="s">
        <v>672</v>
      </c>
      <c r="F1039" s="27">
        <v>7</v>
      </c>
      <c r="G1039" s="21"/>
      <c r="H1039" s="100">
        <f t="shared" si="104"/>
        <v>0.22</v>
      </c>
      <c r="I1039" s="28">
        <f t="shared" si="105"/>
        <v>0</v>
      </c>
      <c r="J1039" s="30">
        <f t="shared" si="106"/>
        <v>0</v>
      </c>
    </row>
    <row r="1040" spans="1:10" s="31" customFormat="1" ht="15">
      <c r="A1040" s="40" t="s">
        <v>1312</v>
      </c>
      <c r="B1040" s="23" t="s">
        <v>38</v>
      </c>
      <c r="C1040" s="23" t="s">
        <v>659</v>
      </c>
      <c r="D1040" s="25" t="s">
        <v>660</v>
      </c>
      <c r="E1040" s="26" t="s">
        <v>197</v>
      </c>
      <c r="F1040" s="27">
        <v>3</v>
      </c>
      <c r="G1040" s="21"/>
      <c r="H1040" s="100">
        <f t="shared" si="104"/>
        <v>0.22</v>
      </c>
      <c r="I1040" s="28">
        <f t="shared" si="105"/>
        <v>0</v>
      </c>
      <c r="J1040" s="30">
        <f t="shared" si="106"/>
        <v>0</v>
      </c>
    </row>
    <row r="1041" spans="1:10" s="31" customFormat="1" ht="45">
      <c r="A1041" s="40" t="s">
        <v>1313</v>
      </c>
      <c r="B1041" s="23" t="s">
        <v>38</v>
      </c>
      <c r="C1041" s="23" t="s">
        <v>564</v>
      </c>
      <c r="D1041" s="25" t="s">
        <v>565</v>
      </c>
      <c r="E1041" s="26" t="s">
        <v>672</v>
      </c>
      <c r="F1041" s="27">
        <v>2</v>
      </c>
      <c r="G1041" s="21"/>
      <c r="H1041" s="100">
        <f t="shared" si="104"/>
        <v>0.22</v>
      </c>
      <c r="I1041" s="28">
        <f t="shared" si="105"/>
        <v>0</v>
      </c>
      <c r="J1041" s="30">
        <f t="shared" si="106"/>
        <v>0</v>
      </c>
    </row>
    <row r="1042" spans="1:10" s="31" customFormat="1" ht="45">
      <c r="A1042" s="40" t="s">
        <v>1314</v>
      </c>
      <c r="B1042" s="23" t="s">
        <v>8</v>
      </c>
      <c r="C1042" s="23" t="s">
        <v>1315</v>
      </c>
      <c r="D1042" s="25" t="s">
        <v>808</v>
      </c>
      <c r="E1042" s="26" t="s">
        <v>672</v>
      </c>
      <c r="F1042" s="27">
        <v>15</v>
      </c>
      <c r="G1042" s="21"/>
      <c r="H1042" s="100">
        <f t="shared" si="104"/>
        <v>0.22</v>
      </c>
      <c r="I1042" s="28">
        <f t="shared" si="105"/>
        <v>0</v>
      </c>
      <c r="J1042" s="30">
        <f t="shared" si="106"/>
        <v>0</v>
      </c>
    </row>
    <row r="1043" spans="1:10" s="31" customFormat="1" ht="15">
      <c r="A1043" s="40" t="s">
        <v>1316</v>
      </c>
      <c r="B1043" s="23" t="s">
        <v>8</v>
      </c>
      <c r="C1043" s="23" t="s">
        <v>433</v>
      </c>
      <c r="D1043" s="25" t="s">
        <v>434</v>
      </c>
      <c r="E1043" s="26" t="s">
        <v>672</v>
      </c>
      <c r="F1043" s="27">
        <v>7</v>
      </c>
      <c r="G1043" s="21"/>
      <c r="H1043" s="100">
        <f t="shared" si="104"/>
        <v>0.22</v>
      </c>
      <c r="I1043" s="28">
        <f t="shared" si="105"/>
        <v>0</v>
      </c>
      <c r="J1043" s="30">
        <f t="shared" si="106"/>
        <v>0</v>
      </c>
    </row>
    <row r="1044" spans="1:10" s="31" customFormat="1" ht="15">
      <c r="A1044" s="40" t="s">
        <v>1317</v>
      </c>
      <c r="B1044" s="23" t="s">
        <v>10</v>
      </c>
      <c r="C1044" s="23" t="s">
        <v>1318</v>
      </c>
      <c r="D1044" s="25" t="s">
        <v>1319</v>
      </c>
      <c r="E1044" s="26" t="s">
        <v>201</v>
      </c>
      <c r="F1044" s="27">
        <v>2</v>
      </c>
      <c r="G1044" s="21"/>
      <c r="H1044" s="100">
        <f t="shared" si="104"/>
        <v>0.22</v>
      </c>
      <c r="I1044" s="28">
        <f t="shared" si="105"/>
        <v>0</v>
      </c>
      <c r="J1044" s="30">
        <f t="shared" si="106"/>
        <v>0</v>
      </c>
    </row>
    <row r="1045" spans="1:10" s="31" customFormat="1" ht="15">
      <c r="A1045" s="40" t="s">
        <v>1320</v>
      </c>
      <c r="B1045" s="23" t="s">
        <v>8</v>
      </c>
      <c r="C1045" s="23" t="s">
        <v>457</v>
      </c>
      <c r="D1045" s="25" t="s">
        <v>458</v>
      </c>
      <c r="E1045" s="26" t="s">
        <v>672</v>
      </c>
      <c r="F1045" s="27">
        <v>25</v>
      </c>
      <c r="G1045" s="21"/>
      <c r="H1045" s="100">
        <f t="shared" si="104"/>
        <v>0.22</v>
      </c>
      <c r="I1045" s="28">
        <f t="shared" si="105"/>
        <v>0</v>
      </c>
      <c r="J1045" s="30">
        <f t="shared" si="106"/>
        <v>0</v>
      </c>
    </row>
    <row r="1046" spans="1:10" s="31" customFormat="1" ht="15">
      <c r="A1046" s="40" t="s">
        <v>1321</v>
      </c>
      <c r="B1046" s="23" t="s">
        <v>38</v>
      </c>
      <c r="C1046" s="23" t="s">
        <v>591</v>
      </c>
      <c r="D1046" s="25" t="s">
        <v>592</v>
      </c>
      <c r="E1046" s="26" t="s">
        <v>672</v>
      </c>
      <c r="F1046" s="27">
        <v>2</v>
      </c>
      <c r="G1046" s="21"/>
      <c r="H1046" s="100">
        <f t="shared" si="104"/>
        <v>0.22</v>
      </c>
      <c r="I1046" s="28">
        <f t="shared" si="105"/>
        <v>0</v>
      </c>
      <c r="J1046" s="30">
        <f t="shared" si="106"/>
        <v>0</v>
      </c>
    </row>
    <row r="1047" spans="1:10" s="31" customFormat="1" ht="30">
      <c r="A1047" s="40" t="s">
        <v>1322</v>
      </c>
      <c r="B1047" s="23" t="s">
        <v>38</v>
      </c>
      <c r="C1047" s="23" t="s">
        <v>610</v>
      </c>
      <c r="D1047" s="25" t="s">
        <v>611</v>
      </c>
      <c r="E1047" s="26" t="s">
        <v>672</v>
      </c>
      <c r="F1047" s="27">
        <v>2</v>
      </c>
      <c r="G1047" s="21"/>
      <c r="H1047" s="100">
        <f>$I$9</f>
        <v>0.22</v>
      </c>
      <c r="I1047" s="28">
        <f>ROUND(((1+H1047)*G1047),2)</f>
        <v>0</v>
      </c>
      <c r="J1047" s="30">
        <f>ROUND(I1047*F1047,2)</f>
        <v>0</v>
      </c>
    </row>
    <row r="1048" spans="1:10" s="31" customFormat="1" ht="15">
      <c r="A1048" s="40" t="s">
        <v>1323</v>
      </c>
      <c r="B1048" s="23" t="s">
        <v>10</v>
      </c>
      <c r="C1048" s="23" t="s">
        <v>206</v>
      </c>
      <c r="D1048" s="25" t="s">
        <v>207</v>
      </c>
      <c r="E1048" s="26" t="s">
        <v>1443</v>
      </c>
      <c r="F1048" s="27">
        <v>200</v>
      </c>
      <c r="G1048" s="21"/>
      <c r="H1048" s="100">
        <f>$I$9</f>
        <v>0.22</v>
      </c>
      <c r="I1048" s="28">
        <f>ROUND(((1+H1048)*G1048),2)</f>
        <v>0</v>
      </c>
      <c r="J1048" s="30">
        <f>ROUND(I1048*F1048,2)</f>
        <v>0</v>
      </c>
    </row>
    <row r="1049" spans="1:10" s="31" customFormat="1" ht="15">
      <c r="A1049" s="40" t="s">
        <v>1324</v>
      </c>
      <c r="B1049" s="23" t="s">
        <v>8</v>
      </c>
      <c r="C1049" s="23" t="s">
        <v>1325</v>
      </c>
      <c r="D1049" s="25" t="s">
        <v>1326</v>
      </c>
      <c r="E1049" s="26" t="s">
        <v>987</v>
      </c>
      <c r="F1049" s="27">
        <v>0.42</v>
      </c>
      <c r="G1049" s="21"/>
      <c r="H1049" s="100">
        <f>$I$9</f>
        <v>0.22</v>
      </c>
      <c r="I1049" s="28">
        <f>ROUND(((1+H1049)*G1049),2)</f>
        <v>0</v>
      </c>
      <c r="J1049" s="30">
        <f>ROUND(I1049*F1049,2)</f>
        <v>0</v>
      </c>
    </row>
    <row r="1050" spans="1:10" s="31" customFormat="1" ht="15">
      <c r="A1050" s="40" t="s">
        <v>1327</v>
      </c>
      <c r="B1050" s="23" t="s">
        <v>10</v>
      </c>
      <c r="C1050" s="23" t="s">
        <v>1165</v>
      </c>
      <c r="D1050" s="25" t="s">
        <v>1166</v>
      </c>
      <c r="E1050" s="26" t="s">
        <v>987</v>
      </c>
      <c r="F1050" s="27">
        <v>0.72</v>
      </c>
      <c r="G1050" s="21"/>
      <c r="H1050" s="100">
        <f>$I$9</f>
        <v>0.22</v>
      </c>
      <c r="I1050" s="28">
        <f>ROUND(((1+H1050)*G1050),2)</f>
        <v>0</v>
      </c>
      <c r="J1050" s="30">
        <f>ROUND(I1050*F1050,2)</f>
        <v>0</v>
      </c>
    </row>
    <row r="1051" spans="1:10" ht="15">
      <c r="A1051" s="39" t="s">
        <v>1407</v>
      </c>
      <c r="B1051" s="4"/>
      <c r="C1051" s="5"/>
      <c r="D1051" s="6" t="s">
        <v>1406</v>
      </c>
      <c r="E1051" s="17"/>
      <c r="F1051" s="19"/>
      <c r="G1051" s="7"/>
      <c r="H1051" s="101"/>
      <c r="I1051" s="19"/>
      <c r="J1051" s="20">
        <f>SUM(J1052:J1060)</f>
        <v>0</v>
      </c>
    </row>
    <row r="1052" spans="1:10" s="31" customFormat="1" ht="30">
      <c r="A1052" s="40" t="s">
        <v>1328</v>
      </c>
      <c r="B1052" s="23" t="s">
        <v>38</v>
      </c>
      <c r="C1052" s="23" t="s">
        <v>1552</v>
      </c>
      <c r="D1052" s="25" t="s">
        <v>1069</v>
      </c>
      <c r="E1052" s="26" t="s">
        <v>672</v>
      </c>
      <c r="F1052" s="27">
        <v>4</v>
      </c>
      <c r="G1052" s="21"/>
      <c r="H1052" s="100">
        <f aca="true" t="shared" si="107" ref="H1052:H1060">$I$9</f>
        <v>0.22</v>
      </c>
      <c r="I1052" s="28">
        <f aca="true" t="shared" si="108" ref="I1052:I1060">ROUND(((1+H1052)*G1052),2)</f>
        <v>0</v>
      </c>
      <c r="J1052" s="30">
        <f aca="true" t="shared" si="109" ref="J1052:J1060">ROUND(I1052*F1052,2)</f>
        <v>0</v>
      </c>
    </row>
    <row r="1053" spans="1:10" s="31" customFormat="1" ht="30">
      <c r="A1053" s="40" t="s">
        <v>1329</v>
      </c>
      <c r="B1053" s="23" t="s">
        <v>38</v>
      </c>
      <c r="C1053" s="23" t="s">
        <v>1071</v>
      </c>
      <c r="D1053" s="25" t="s">
        <v>1072</v>
      </c>
      <c r="E1053" s="26" t="s">
        <v>672</v>
      </c>
      <c r="F1053" s="27">
        <v>1</v>
      </c>
      <c r="G1053" s="21"/>
      <c r="H1053" s="100">
        <f t="shared" si="107"/>
        <v>0.22</v>
      </c>
      <c r="I1053" s="28">
        <f t="shared" si="108"/>
        <v>0</v>
      </c>
      <c r="J1053" s="30">
        <f t="shared" si="109"/>
        <v>0</v>
      </c>
    </row>
    <row r="1054" spans="1:10" s="31" customFormat="1" ht="30">
      <c r="A1054" s="40" t="s">
        <v>1330</v>
      </c>
      <c r="B1054" s="23" t="s">
        <v>38</v>
      </c>
      <c r="C1054" s="23" t="s">
        <v>1553</v>
      </c>
      <c r="D1054" s="25" t="s">
        <v>1074</v>
      </c>
      <c r="E1054" s="26" t="s">
        <v>1443</v>
      </c>
      <c r="F1054" s="27">
        <v>12</v>
      </c>
      <c r="G1054" s="21"/>
      <c r="H1054" s="100">
        <f t="shared" si="107"/>
        <v>0.22</v>
      </c>
      <c r="I1054" s="28">
        <f t="shared" si="108"/>
        <v>0</v>
      </c>
      <c r="J1054" s="30">
        <f t="shared" si="109"/>
        <v>0</v>
      </c>
    </row>
    <row r="1055" spans="1:10" s="31" customFormat="1" ht="30">
      <c r="A1055" s="40" t="s">
        <v>1331</v>
      </c>
      <c r="B1055" s="23" t="s">
        <v>38</v>
      </c>
      <c r="C1055" s="23" t="s">
        <v>1554</v>
      </c>
      <c r="D1055" s="25" t="s">
        <v>1076</v>
      </c>
      <c r="E1055" s="26" t="s">
        <v>672</v>
      </c>
      <c r="F1055" s="27">
        <v>1</v>
      </c>
      <c r="G1055" s="21"/>
      <c r="H1055" s="100">
        <f t="shared" si="107"/>
        <v>0.22</v>
      </c>
      <c r="I1055" s="28">
        <f t="shared" si="108"/>
        <v>0</v>
      </c>
      <c r="J1055" s="30">
        <f t="shared" si="109"/>
        <v>0</v>
      </c>
    </row>
    <row r="1056" spans="1:10" s="31" customFormat="1" ht="15">
      <c r="A1056" s="40" t="s">
        <v>1332</v>
      </c>
      <c r="B1056" s="23" t="s">
        <v>8</v>
      </c>
      <c r="C1056" s="23" t="s">
        <v>1078</v>
      </c>
      <c r="D1056" s="25" t="s">
        <v>1079</v>
      </c>
      <c r="E1056" s="26" t="s">
        <v>1443</v>
      </c>
      <c r="F1056" s="27">
        <v>42</v>
      </c>
      <c r="G1056" s="21"/>
      <c r="H1056" s="100">
        <f t="shared" si="107"/>
        <v>0.22</v>
      </c>
      <c r="I1056" s="28">
        <f t="shared" si="108"/>
        <v>0</v>
      </c>
      <c r="J1056" s="30">
        <f t="shared" si="109"/>
        <v>0</v>
      </c>
    </row>
    <row r="1057" spans="1:10" s="31" customFormat="1" ht="30">
      <c r="A1057" s="40" t="s">
        <v>1333</v>
      </c>
      <c r="B1057" s="23" t="s">
        <v>38</v>
      </c>
      <c r="C1057" s="23" t="s">
        <v>1555</v>
      </c>
      <c r="D1057" s="25" t="s">
        <v>1081</v>
      </c>
      <c r="E1057" s="26" t="s">
        <v>672</v>
      </c>
      <c r="F1057" s="27">
        <v>10</v>
      </c>
      <c r="G1057" s="21"/>
      <c r="H1057" s="100">
        <f t="shared" si="107"/>
        <v>0.22</v>
      </c>
      <c r="I1057" s="28">
        <f t="shared" si="108"/>
        <v>0</v>
      </c>
      <c r="J1057" s="30">
        <f t="shared" si="109"/>
        <v>0</v>
      </c>
    </row>
    <row r="1058" spans="1:10" s="31" customFormat="1" ht="45">
      <c r="A1058" s="40" t="s">
        <v>1334</v>
      </c>
      <c r="B1058" s="23" t="s">
        <v>38</v>
      </c>
      <c r="C1058" s="23" t="s">
        <v>1556</v>
      </c>
      <c r="D1058" s="25" t="s">
        <v>1083</v>
      </c>
      <c r="E1058" s="26" t="s">
        <v>672</v>
      </c>
      <c r="F1058" s="27">
        <v>4</v>
      </c>
      <c r="G1058" s="21"/>
      <c r="H1058" s="100">
        <f t="shared" si="107"/>
        <v>0.22</v>
      </c>
      <c r="I1058" s="28">
        <f t="shared" si="108"/>
        <v>0</v>
      </c>
      <c r="J1058" s="30">
        <f t="shared" si="109"/>
        <v>0</v>
      </c>
    </row>
    <row r="1059" spans="1:10" s="31" customFormat="1" ht="30">
      <c r="A1059" s="40" t="s">
        <v>1335</v>
      </c>
      <c r="B1059" s="23" t="s">
        <v>38</v>
      </c>
      <c r="C1059" s="23" t="s">
        <v>1085</v>
      </c>
      <c r="D1059" s="25" t="s">
        <v>1086</v>
      </c>
      <c r="E1059" s="26" t="s">
        <v>672</v>
      </c>
      <c r="F1059" s="27">
        <v>4</v>
      </c>
      <c r="G1059" s="21"/>
      <c r="H1059" s="100">
        <f t="shared" si="107"/>
        <v>0.22</v>
      </c>
      <c r="I1059" s="28">
        <f t="shared" si="108"/>
        <v>0</v>
      </c>
      <c r="J1059" s="30">
        <f t="shared" si="109"/>
        <v>0</v>
      </c>
    </row>
    <row r="1060" spans="1:10" s="31" customFormat="1" ht="45">
      <c r="A1060" s="40" t="s">
        <v>1336</v>
      </c>
      <c r="B1060" s="23" t="s">
        <v>38</v>
      </c>
      <c r="C1060" s="23" t="s">
        <v>1088</v>
      </c>
      <c r="D1060" s="25" t="s">
        <v>1089</v>
      </c>
      <c r="E1060" s="26" t="s">
        <v>1443</v>
      </c>
      <c r="F1060" s="27">
        <v>12</v>
      </c>
      <c r="G1060" s="21"/>
      <c r="H1060" s="100">
        <f t="shared" si="107"/>
        <v>0.22</v>
      </c>
      <c r="I1060" s="28">
        <f t="shared" si="108"/>
        <v>0</v>
      </c>
      <c r="J1060" s="30">
        <f t="shared" si="109"/>
        <v>0</v>
      </c>
    </row>
    <row r="1061" spans="1:10" ht="15">
      <c r="A1061" s="39" t="s">
        <v>1408</v>
      </c>
      <c r="B1061" s="4"/>
      <c r="C1061" s="5"/>
      <c r="D1061" s="6" t="s">
        <v>1409</v>
      </c>
      <c r="E1061" s="17"/>
      <c r="F1061" s="19"/>
      <c r="G1061" s="7"/>
      <c r="H1061" s="101"/>
      <c r="I1061" s="19"/>
      <c r="J1061" s="20">
        <f>SUM(J1062:J1066)</f>
        <v>0</v>
      </c>
    </row>
    <row r="1062" spans="1:10" s="31" customFormat="1" ht="15">
      <c r="A1062" s="40" t="s">
        <v>1337</v>
      </c>
      <c r="B1062" s="23" t="s">
        <v>8</v>
      </c>
      <c r="C1062" s="23" t="s">
        <v>1091</v>
      </c>
      <c r="D1062" s="25" t="s">
        <v>1092</v>
      </c>
      <c r="E1062" s="26" t="s">
        <v>672</v>
      </c>
      <c r="F1062" s="27">
        <v>2</v>
      </c>
      <c r="G1062" s="21"/>
      <c r="H1062" s="100">
        <f>$I$9</f>
        <v>0.22</v>
      </c>
      <c r="I1062" s="28">
        <f>ROUND(((1+H1062)*G1062),2)</f>
        <v>0</v>
      </c>
      <c r="J1062" s="30">
        <f>ROUND(I1062*F1062,2)</f>
        <v>0</v>
      </c>
    </row>
    <row r="1063" spans="1:10" s="31" customFormat="1" ht="15">
      <c r="A1063" s="40" t="s">
        <v>1338</v>
      </c>
      <c r="B1063" s="23" t="s">
        <v>8</v>
      </c>
      <c r="C1063" s="23" t="s">
        <v>1094</v>
      </c>
      <c r="D1063" s="25" t="s">
        <v>1095</v>
      </c>
      <c r="E1063" s="26" t="s">
        <v>672</v>
      </c>
      <c r="F1063" s="27">
        <v>2</v>
      </c>
      <c r="G1063" s="21"/>
      <c r="H1063" s="100">
        <f>$I$9</f>
        <v>0.22</v>
      </c>
      <c r="I1063" s="28">
        <f>ROUND(((1+H1063)*G1063),2)</f>
        <v>0</v>
      </c>
      <c r="J1063" s="30">
        <f>ROUND(I1063*F1063,2)</f>
        <v>0</v>
      </c>
    </row>
    <row r="1064" spans="1:10" s="31" customFormat="1" ht="30">
      <c r="A1064" s="40" t="s">
        <v>1339</v>
      </c>
      <c r="B1064" s="23" t="s">
        <v>149</v>
      </c>
      <c r="C1064" s="23" t="s">
        <v>1097</v>
      </c>
      <c r="D1064" s="25" t="s">
        <v>1098</v>
      </c>
      <c r="E1064" s="26" t="s">
        <v>672</v>
      </c>
      <c r="F1064" s="27">
        <v>2</v>
      </c>
      <c r="G1064" s="21"/>
      <c r="H1064" s="100">
        <f>$I$9</f>
        <v>0.22</v>
      </c>
      <c r="I1064" s="28">
        <f>ROUND(((1+H1064)*G1064),2)</f>
        <v>0</v>
      </c>
      <c r="J1064" s="30">
        <f>ROUND(I1064*F1064,2)</f>
        <v>0</v>
      </c>
    </row>
    <row r="1065" spans="1:10" s="31" customFormat="1" ht="60">
      <c r="A1065" s="40" t="s">
        <v>1359</v>
      </c>
      <c r="B1065" s="23" t="s">
        <v>149</v>
      </c>
      <c r="C1065" s="23" t="s">
        <v>1100</v>
      </c>
      <c r="D1065" s="25" t="s">
        <v>1101</v>
      </c>
      <c r="E1065" s="26" t="s">
        <v>672</v>
      </c>
      <c r="F1065" s="27">
        <v>2</v>
      </c>
      <c r="G1065" s="21"/>
      <c r="H1065" s="100">
        <f>$I$9</f>
        <v>0.22</v>
      </c>
      <c r="I1065" s="28">
        <f>ROUND(((1+H1065)*G1065),2)</f>
        <v>0</v>
      </c>
      <c r="J1065" s="30">
        <f>ROUND(I1065*F1065,2)</f>
        <v>0</v>
      </c>
    </row>
    <row r="1066" spans="1:10" s="31" customFormat="1" ht="15.75" thickBot="1">
      <c r="A1066" s="85" t="s">
        <v>1560</v>
      </c>
      <c r="B1066" s="86" t="s">
        <v>38</v>
      </c>
      <c r="C1066" s="86" t="s">
        <v>1447</v>
      </c>
      <c r="D1066" s="87" t="s">
        <v>1448</v>
      </c>
      <c r="E1066" s="88" t="s">
        <v>197</v>
      </c>
      <c r="F1066" s="89">
        <v>2</v>
      </c>
      <c r="G1066" s="90"/>
      <c r="H1066" s="103">
        <f>$I$9</f>
        <v>0.22</v>
      </c>
      <c r="I1066" s="91">
        <f>ROUND(((1+H1066)*G1066),2)</f>
        <v>0</v>
      </c>
      <c r="J1066" s="92">
        <f>ROUND(I1066*F1066,2)</f>
        <v>0</v>
      </c>
    </row>
    <row r="1067" spans="2:9" s="70" customFormat="1" ht="45" customHeight="1" thickBot="1" thickTop="1">
      <c r="B1067" s="71" t="s">
        <v>1570</v>
      </c>
      <c r="C1067" s="72"/>
      <c r="D1067" s="73"/>
      <c r="E1067" s="74"/>
      <c r="F1067" s="75"/>
      <c r="G1067" s="76"/>
      <c r="I1067" s="77"/>
    </row>
    <row r="1068" spans="1:9" s="70" customFormat="1" ht="16.5" customHeight="1" thickTop="1">
      <c r="A1068" s="78"/>
      <c r="B1068" s="79" t="s">
        <v>1571</v>
      </c>
      <c r="C1068" s="80"/>
      <c r="D1068" s="81"/>
      <c r="E1068" s="74"/>
      <c r="F1068" s="75"/>
      <c r="G1068" s="76"/>
      <c r="I1068" s="77"/>
    </row>
    <row r="1069" spans="1:9" s="70" customFormat="1" ht="12">
      <c r="A1069" s="78"/>
      <c r="B1069" s="74"/>
      <c r="C1069" s="74"/>
      <c r="D1069" s="82"/>
      <c r="E1069" s="74"/>
      <c r="F1069" s="75"/>
      <c r="G1069" s="76"/>
      <c r="I1069" s="77"/>
    </row>
    <row r="1070" spans="1:9" s="70" customFormat="1" ht="45.75" customHeight="1" thickBot="1">
      <c r="A1070" s="78"/>
      <c r="B1070" s="71" t="s">
        <v>1570</v>
      </c>
      <c r="C1070" s="72"/>
      <c r="D1070" s="73"/>
      <c r="E1070" s="74"/>
      <c r="F1070" s="75"/>
      <c r="G1070" s="76"/>
      <c r="I1070" s="77"/>
    </row>
    <row r="1071" spans="1:9" s="70" customFormat="1" ht="12.75" thickTop="1">
      <c r="A1071" s="78"/>
      <c r="B1071" s="79" t="s">
        <v>1572</v>
      </c>
      <c r="C1071" s="80"/>
      <c r="D1071" s="81"/>
      <c r="E1071" s="74"/>
      <c r="F1071" s="75"/>
      <c r="G1071" s="76"/>
      <c r="I1071" s="77"/>
    </row>
    <row r="1072" spans="1:9" s="70" customFormat="1" ht="12">
      <c r="A1072" s="78"/>
      <c r="B1072" s="83" t="s">
        <v>1573</v>
      </c>
      <c r="C1072" s="84"/>
      <c r="D1072" s="81"/>
      <c r="E1072" s="74"/>
      <c r="F1072" s="75"/>
      <c r="G1072" s="76"/>
      <c r="I1072" s="77"/>
    </row>
    <row r="1073" spans="1:9" s="70" customFormat="1" ht="12">
      <c r="A1073" s="78"/>
      <c r="B1073" s="74"/>
      <c r="C1073" s="74"/>
      <c r="D1073" s="82"/>
      <c r="E1073" s="74"/>
      <c r="F1073" s="75"/>
      <c r="G1073" s="76"/>
      <c r="I1073" s="77"/>
    </row>
    <row r="1074" spans="1:9" s="70" customFormat="1" ht="12">
      <c r="A1074" s="78" t="s">
        <v>1577</v>
      </c>
      <c r="B1074" s="74"/>
      <c r="C1074" s="74"/>
      <c r="D1074" s="82"/>
      <c r="E1074" s="74"/>
      <c r="F1074" s="75"/>
      <c r="G1074" s="76"/>
      <c r="I1074" s="77"/>
    </row>
    <row r="1075" spans="1:10" s="70" customFormat="1" ht="12">
      <c r="A1075" s="93" t="s">
        <v>1574</v>
      </c>
      <c r="B1075" s="93"/>
      <c r="C1075" s="93"/>
      <c r="D1075" s="93"/>
      <c r="E1075" s="93"/>
      <c r="F1075" s="93"/>
      <c r="G1075" s="93"/>
      <c r="H1075" s="93"/>
      <c r="I1075" s="93"/>
      <c r="J1075" s="93"/>
    </row>
    <row r="1076" spans="1:10" s="70" customFormat="1" ht="13.5" customHeight="1">
      <c r="A1076" s="93" t="s">
        <v>1575</v>
      </c>
      <c r="B1076" s="93"/>
      <c r="C1076" s="93"/>
      <c r="D1076" s="93"/>
      <c r="E1076" s="93"/>
      <c r="F1076" s="93"/>
      <c r="G1076" s="93"/>
      <c r="H1076" s="93"/>
      <c r="I1076" s="93"/>
      <c r="J1076" s="93"/>
    </row>
    <row r="1077" spans="1:10" ht="15">
      <c r="A1077" s="93" t="s">
        <v>1576</v>
      </c>
      <c r="B1077" s="93"/>
      <c r="C1077" s="93"/>
      <c r="D1077" s="93"/>
      <c r="E1077" s="93"/>
      <c r="F1077" s="93"/>
      <c r="G1077" s="93"/>
      <c r="H1077" s="93"/>
      <c r="I1077" s="93"/>
      <c r="J1077" s="93"/>
    </row>
  </sheetData>
  <sheetProtection/>
  <mergeCells count="13">
    <mergeCell ref="C6:J6"/>
    <mergeCell ref="C7:J7"/>
    <mergeCell ref="A1:J1"/>
    <mergeCell ref="A1075:J1075"/>
    <mergeCell ref="A1076:J1076"/>
    <mergeCell ref="A1077:J1077"/>
    <mergeCell ref="A2:J2"/>
    <mergeCell ref="A5:J5"/>
    <mergeCell ref="A9:B9"/>
    <mergeCell ref="A12:D12"/>
    <mergeCell ref="C9:G9"/>
    <mergeCell ref="A6:B6"/>
    <mergeCell ref="A7:B7"/>
  </mergeCells>
  <printOptions/>
  <pageMargins left="0.7086614173228347" right="0.7086614173228347" top="0.7480314960629921" bottom="0.7480314960629921" header="0.31496062992125984" footer="0.31496062992125984"/>
  <pageSetup fitToHeight="2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Linares Pereira de Carvalho</dc:creator>
  <cp:keywords/>
  <dc:description/>
  <cp:lastModifiedBy>Carlos Edson Lazzari</cp:lastModifiedBy>
  <cp:lastPrinted>2022-07-26T16:04:38Z</cp:lastPrinted>
  <dcterms:created xsi:type="dcterms:W3CDTF">2022-06-30T11:59:36Z</dcterms:created>
  <dcterms:modified xsi:type="dcterms:W3CDTF">2022-07-26T16:04:57Z</dcterms:modified>
  <cp:category/>
  <cp:version/>
  <cp:contentType/>
  <cp:contentStatus/>
</cp:coreProperties>
</file>