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ÇAMENTO LAZER KENNEDY" sheetId="1" state="visible" r:id="rId2"/>
    <sheet name="Plan1" sheetId="2" state="visible" r:id="rId3"/>
    <sheet name="Plan2" sheetId="3" state="visible" r:id="rId4"/>
    <sheet name="Plan3" sheetId="4" state="visible" r:id="rId5"/>
  </sheets>
  <externalReferences>
    <externalReference r:id="rId6"/>
  </externalReferences>
  <definedNames>
    <definedName function="false" hidden="false" localSheetId="0" name="_xlnm.Print_Area" vbProcedure="false">'ORÇAMENTO LAZER KENNEDY'!$A$1:$I$94</definedName>
    <definedName function="false" hidden="false" localSheetId="0" name="_xlnm.Print_Titles" vbProcedure="false">'ORÇAMENTO LAZER KENNEDY'!$2:$8</definedName>
    <definedName function="false" hidden="false" name="Import.RespOrçamento" vbProcedure="false">[1]DADOS!$F$22:$F$24</definedName>
    <definedName function="false" hidden="false" localSheetId="0" name="_xlnm.Print_Titles" vbProcedure="false">'ORÇAMENTO LAZER KENNEDY'!$2:$8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<sst xmlns="http://schemas.openxmlformats.org/spreadsheetml/2006/main" count="386" uniqueCount="237">
  <si>
    <t xml:space="preserve">PREFEITURA DO MUNICÍPIO DE MAUÁ</t>
  </si>
  <si>
    <t xml:space="preserve">EMPRESA PROPONENTE:</t>
  </si>
  <si>
    <t xml:space="preserve">CNPJ:</t>
  </si>
  <si>
    <t xml:space="preserve">ORÇAMENTO - EMPRESA</t>
  </si>
  <si>
    <t xml:space="preserve">Obs:</t>
  </si>
  <si>
    <t xml:space="preserve">Preencher as celulas destacadas em amarelo com os dados requeridos</t>
  </si>
  <si>
    <t xml:space="preserve">CONCLUSÃO DA REFORMA E COBERTURA DA QUADRA DO GINASIO POLIESPORTIVO DORIVAL REZENDE</t>
  </si>
  <si>
    <t xml:space="preserve">BDI=</t>
  </si>
  <si>
    <t xml:space="preserve">Item</t>
  </si>
  <si>
    <t xml:space="preserve">Fonte/ Composição</t>
  </si>
  <si>
    <t xml:space="preserve">Código</t>
  </si>
  <si>
    <t xml:space="preserve">Descrição</t>
  </si>
  <si>
    <t xml:space="preserve">Unidade</t>
  </si>
  <si>
    <t xml:space="preserve">Quantidade</t>
  </si>
  <si>
    <t xml:space="preserve">Custo Unitário (sem BDI) (R$)</t>
  </si>
  <si>
    <t xml:space="preserve">Preço Unitário (com BDI) (R$)</t>
  </si>
  <si>
    <t xml:space="preserve">Preço Total
(R$)</t>
  </si>
  <si>
    <t xml:space="preserve">1.</t>
  </si>
  <si>
    <t xml:space="preserve">CONCLUSÃO DA REFORMA E COBERTURA DA QUADRA DO GINASIO POLIESPORTIVO DORIVAL REZENDERE</t>
  </si>
  <si>
    <t xml:space="preserve">1.1.</t>
  </si>
  <si>
    <t xml:space="preserve">SINAPI</t>
  </si>
  <si>
    <t xml:space="preserve">SERVIÇOS EXECUTADOS</t>
  </si>
  <si>
    <t xml:space="preserve">-</t>
  </si>
  <si>
    <t xml:space="preserve">1.1.1.</t>
  </si>
  <si>
    <t xml:space="preserve">Composição</t>
  </si>
  <si>
    <t xml:space="preserve">SERVICOS EXECUTADOS ( REPASSE)</t>
  </si>
  <si>
    <t xml:space="preserve">1.1.2.</t>
  </si>
  <si>
    <t xml:space="preserve">SERVIÇOS EXECUTADOS (CONTRA PARTIDA)</t>
  </si>
  <si>
    <t xml:space="preserve">2.</t>
  </si>
  <si>
    <t xml:space="preserve">CONCLUSAO DA OBRA</t>
  </si>
  <si>
    <t xml:space="preserve">2.1.</t>
  </si>
  <si>
    <t xml:space="preserve">SERVIÇOS PRELIMINARES</t>
  </si>
  <si>
    <t xml:space="preserve">Excluído</t>
  </si>
  <si>
    <t xml:space="preserve">2.2.</t>
  </si>
  <si>
    <t xml:space="preserve">DEMOLIÇÃO/REMOÇÃO/COMPACTAÇÃO</t>
  </si>
  <si>
    <t xml:space="preserve">2.2.1.</t>
  </si>
  <si>
    <t xml:space="preserve">97622</t>
  </si>
  <si>
    <t xml:space="preserve">DEMOLIÇÃO DE ALVENARIA DE BLOCO FURADO, DE FORMA MANUAL, SEM REAPROVEITAMENTO. AF_12/2017</t>
  </si>
  <si>
    <t xml:space="preserve">M3</t>
  </si>
  <si>
    <t xml:space="preserve">2.2.2.</t>
  </si>
  <si>
    <t xml:space="preserve">EDIF</t>
  </si>
  <si>
    <t xml:space="preserve">17-50-20</t>
  </si>
  <si>
    <t xml:space="preserve">DEMOLIÇÃO MANUAL DE CONCRETO SIMPLES</t>
  </si>
  <si>
    <t xml:space="preserve">2.2.3.</t>
  </si>
  <si>
    <t xml:space="preserve">17-50-15</t>
  </si>
  <si>
    <t xml:space="preserve">DEMOLIÇÃO DE ALAMBRADO DE TELA GALVANIZADA</t>
  </si>
  <si>
    <t xml:space="preserve">M2</t>
  </si>
  <si>
    <t xml:space="preserve">2.2.4.</t>
  </si>
  <si>
    <t xml:space="preserve">72898</t>
  </si>
  <si>
    <t xml:space="preserve">CARGA E DESCARGA MECANIZADAS DE ENTULHO EM CAMINHAO BASCULANTE 6 M3</t>
  </si>
  <si>
    <t xml:space="preserve">2.2.5.</t>
  </si>
  <si>
    <t xml:space="preserve">72900</t>
  </si>
  <si>
    <t xml:space="preserve">TRANSPORTE DE ENTULHO COM CAMINHAO BASCULANTE 6 M3, RODOVIA PAVIMENTADA, DMT 0,5 A 1,0 KM</t>
  </si>
  <si>
    <t xml:space="preserve">2.2.6.</t>
  </si>
  <si>
    <t xml:space="preserve">INFRA</t>
  </si>
  <si>
    <t xml:space="preserve">04-31-00</t>
  </si>
  <si>
    <t xml:space="preserve">FORNECIMENTO DE TERRA, INCLUINDO ESCAVAÇÃO, CARGA E TRANSPORTE ATÉ A DISTÂNCIA MÉDIA DE 1,0KM, MEDIDO NO ATERRO COMPACTADO</t>
  </si>
  <si>
    <t xml:space="preserve">2.2.7.</t>
  </si>
  <si>
    <t xml:space="preserve">97914</t>
  </si>
  <si>
    <t xml:space="preserve">TRANSPORTE COM CAMINHÃO BASCULANTE DE 6 M3, EM VIA URBANA PAVIMENTADA, DMT ATÉ 30 KM (UNIDADE: M3XKM). AF_01/2018</t>
  </si>
  <si>
    <t xml:space="preserve">M3XKM</t>
  </si>
  <si>
    <t xml:space="preserve">2.3.</t>
  </si>
  <si>
    <t xml:space="preserve">CALÇAMENTO/RENAGEM</t>
  </si>
  <si>
    <t xml:space="preserve">2.3.1.</t>
  </si>
  <si>
    <t xml:space="preserve">94992</t>
  </si>
  <si>
    <t xml:space="preserve">EXECUÇÃO DE PASSEIO (CALÇADA) OU PISO DE CONCRETO COM CONCRETO MOLDADO IN LOCO, FEITO EM OBRA, ACABAMENTO CONVENCIONAL, ESPESSURA 6 CM, ARMADO. AF_07/2016</t>
  </si>
  <si>
    <t xml:space="preserve">2.3.2.</t>
  </si>
  <si>
    <t xml:space="preserve">85180</t>
  </si>
  <si>
    <t xml:space="preserve">PLANTIO DE GRAMA ESMERALDA EM ROLO</t>
  </si>
  <si>
    <t xml:space="preserve">2.4.</t>
  </si>
  <si>
    <t xml:space="preserve">TRATAMENTO METALICO</t>
  </si>
  <si>
    <t xml:space="preserve">2.4.1.</t>
  </si>
  <si>
    <t xml:space="preserve">15-50-20</t>
  </si>
  <si>
    <t xml:space="preserve">REMOÇÃO DE PINTURA EM ESQUADRIAS E PEÇAS DE SERRALHERIA - LIXA</t>
  </si>
  <si>
    <t xml:space="preserve">2.4.2.</t>
  </si>
  <si>
    <t xml:space="preserve">15-03-12</t>
  </si>
  <si>
    <t xml:space="preserve">ESMALTE SINTÉTICO - ESTRUTURAS METÁLICAS</t>
  </si>
  <si>
    <t xml:space="preserve">2.5.</t>
  </si>
  <si>
    <t xml:space="preserve">COBERTURA</t>
  </si>
  <si>
    <t xml:space="preserve">2.5.1.</t>
  </si>
  <si>
    <t xml:space="preserve">06-02-44</t>
  </si>
  <si>
    <t xml:space="preserve">TELHA TRAPEZOIDAL EM AÇO GALVANIZADO ESPESSURA DE 0,50MM, REVESTIMENTO B, H=40MM</t>
  </si>
  <si>
    <t xml:space="preserve">2.5.2.</t>
  </si>
  <si>
    <t xml:space="preserve">06-02-94</t>
  </si>
  <si>
    <t xml:space="preserve">CUMEEIRA TRAPEZOIDAL EM AÇO GALVANIZADO ESP=0,5MM, REVESTIMENTO B, H=40MM, L=0,60 M</t>
  </si>
  <si>
    <t xml:space="preserve">M</t>
  </si>
  <si>
    <t xml:space="preserve">2.5.3.</t>
  </si>
  <si>
    <t xml:space="preserve">94228</t>
  </si>
  <si>
    <t xml:space="preserve">CALHA EM CHAPA DE AÇO GALVANIZADO NÚMERO 24, DESENVOLVIMENTO DE 50 CM, INCLUSO TRANSPORTE VERTICAL. AF_07/2019</t>
  </si>
  <si>
    <t xml:space="preserve">2.6.</t>
  </si>
  <si>
    <t xml:space="preserve">FECHAMENTO</t>
  </si>
  <si>
    <t xml:space="preserve">2.6.1.</t>
  </si>
  <si>
    <t xml:space="preserve">74244/1</t>
  </si>
  <si>
    <t xml:space="preserve">ALAMBRADO PARA QUADRA POLIESPORTIVA, ESTRUTURADO POR TUBOS DE ACO GALVANIZADO, COM COSTURA, DIN 2440, DIAMETRO 2", COM TELA DE ARAME GALVANIZADO, FIO 14 BWG E MALHA QUADRADA 5X5CM</t>
  </si>
  <si>
    <t xml:space="preserve">2.6.2.</t>
  </si>
  <si>
    <t xml:space="preserve">17-03-65</t>
  </si>
  <si>
    <t xml:space="preserve">TELA DE NYLON PARA COBERTURA DE QUADRA</t>
  </si>
  <si>
    <t xml:space="preserve">2.6.3.</t>
  </si>
  <si>
    <t xml:space="preserve">74238/2</t>
  </si>
  <si>
    <t xml:space="preserve">PORTAO EM TELA ARAME GALVANIZADO N.12 MALHA 2" E MOLDURA EM TUBOS DE ACO COM DUAS FOLHAS DE ABRIR, INCLUSO FERRAGENS</t>
  </si>
  <si>
    <t xml:space="preserve">2.6.4.</t>
  </si>
  <si>
    <t xml:space="preserve">17-01-28</t>
  </si>
  <si>
    <t xml:space="preserve">FP.05 - ALAMBRADO EM TUBO GALVANIZADO E TELA GALVANIZADA H=1,00M</t>
  </si>
  <si>
    <t xml:space="preserve">2.7.</t>
  </si>
  <si>
    <t xml:space="preserve">ALVENARIA</t>
  </si>
  <si>
    <t xml:space="preserve">2.7.1.</t>
  </si>
  <si>
    <t xml:space="preserve">87894</t>
  </si>
  <si>
    <t xml:space="preserve">CHAPISCO APLICADO EM ALVENARIA (SEM PRESENÇA DE VÃOS) E ESTRUTURAS DE CONCRETO DE FACHADA, COM COLHER DE PEDREIRO.  ARGAMASSA TRAÇO 1:3 COM PREPARO EM BETONEIRA 400L. AF_06/2014</t>
  </si>
  <si>
    <t xml:space="preserve">2.7.2.</t>
  </si>
  <si>
    <t xml:space="preserve">11-03-10</t>
  </si>
  <si>
    <t xml:space="preserve">EMBOÇO EXTERNO - ARGAMASSA DE CIMENTO E AREIA 1:3</t>
  </si>
  <si>
    <t xml:space="preserve">2.7.3.</t>
  </si>
  <si>
    <t xml:space="preserve">88489</t>
  </si>
  <si>
    <t xml:space="preserve">APLICAÇÃO MANUAL DE PINTURA COM TINTA LÁTEX ACRÍLICA EM PAREDES, DUAS DEMÃOS. AF_06/2014</t>
  </si>
  <si>
    <t xml:space="preserve">2.7.4.</t>
  </si>
  <si>
    <t xml:space="preserve">87468</t>
  </si>
  <si>
    <t xml:space="preserve">ALVENARIA DE VEDAÇÃO DE BLOCOS VAZADOS DE CONCRETO DE 14X19X39CM (ESPESSURA 14CM) DE PAREDES COM ÁREA LÍQUIDA MAIOR OU IGUAL A 6M² COM VÃOS E ARGAMASSA DE ASSENTAMENTO COM PREPARO MANUAL. AF_06/2014</t>
  </si>
  <si>
    <t xml:space="preserve">2.8.</t>
  </si>
  <si>
    <t xml:space="preserve">PISOS</t>
  </si>
  <si>
    <t xml:space="preserve">2.8.1.</t>
  </si>
  <si>
    <t xml:space="preserve">SINAPI-I</t>
  </si>
  <si>
    <t xml:space="preserve">34872</t>
  </si>
  <si>
    <t xml:space="preserve">CONCRETO AUTOADENSAVEL (CAA) CLASSE DE RESISTENCIA C25, ESPALHAMENTO SF2, INCLUI SERVICO DE BOMBEAMENTO (NBR 15823)</t>
  </si>
  <si>
    <t xml:space="preserve">2.8.2.</t>
  </si>
  <si>
    <t xml:space="preserve">85662</t>
  </si>
  <si>
    <t xml:space="preserve">ARMACAO EM TELA DE ACO SOLDADA NERVURADA Q-92, ACO CA-60, 4,2MM, MALHA 15X15CM</t>
  </si>
  <si>
    <t xml:space="preserve">2.8.3.</t>
  </si>
  <si>
    <t xml:space="preserve">13-02-04</t>
  </si>
  <si>
    <t xml:space="preserve">ACABAMENTO DE PISO DE CONCRETO TIPO BAMBOLÊ</t>
  </si>
  <si>
    <t xml:space="preserve">2.8.4.</t>
  </si>
  <si>
    <t xml:space="preserve">17-03-56</t>
  </si>
  <si>
    <t xml:space="preserve">QD.02 - DEMARCAÇÃO DE QUADRA COM TINTA A BASE DE BORRACHA. CLORADA - FUTEBOL DE SALÃO</t>
  </si>
  <si>
    <t xml:space="preserve">UN</t>
  </si>
  <si>
    <t xml:space="preserve">2.8.5.</t>
  </si>
  <si>
    <t xml:space="preserve">17-03-55</t>
  </si>
  <si>
    <t xml:space="preserve">QD.01 - DEMARCAÇÃO DE QUADRA COM TINTA A BASE DE BORRACHA CLORADA - VOLEIBOL</t>
  </si>
  <si>
    <t xml:space="preserve">2.8.6.</t>
  </si>
  <si>
    <t xml:space="preserve">74245/1</t>
  </si>
  <si>
    <t xml:space="preserve">PINTURA ACRILICA EM PISO CIMENTADO DUAS DEMAOS</t>
  </si>
  <si>
    <t xml:space="preserve">2.9.</t>
  </si>
  <si>
    <t xml:space="preserve">ILUMINAÇÃO</t>
  </si>
  <si>
    <t xml:space="preserve">2.9.1.</t>
  </si>
  <si>
    <t xml:space="preserve">74131/1</t>
  </si>
  <si>
    <t xml:space="preserve">QUADRO DE DISTRIBUICAO DE ENERGIA DE EMBUTIR, EM CHAPA METALICA, PARA 3 DISJUNTORES TERMOMAGNETICOS MONOPOLARES SEM BARRAMENTO FORNECIMENTO E INSTALACAO</t>
  </si>
  <si>
    <t xml:space="preserve">2.9.2.</t>
  </si>
  <si>
    <t xml:space="preserve">74130/1</t>
  </si>
  <si>
    <t xml:space="preserve">DISJUNTOR TERMOMAGNETICO MONOPOLAR PADRAO NEMA (AMERICANO) 10 A 30A 240V, FORNECIMENTO E INSTALACAO</t>
  </si>
  <si>
    <t xml:space="preserve">2.9.3.</t>
  </si>
  <si>
    <t xml:space="preserve">95746</t>
  </si>
  <si>
    <t xml:space="preserve">ELETRODUTO DE AÇO GALVANIZADO, CLASSE LEVE, DN 25 MM (1), APARENTE, INSTALADO EM TETO - FORNECIMENTO E INSTALAÇÃO. AF_11/2016_P</t>
  </si>
  <si>
    <t xml:space="preserve">2.9.4.</t>
  </si>
  <si>
    <t xml:space="preserve">97601</t>
  </si>
  <si>
    <t xml:space="preserve">REFLETOR EM ALUMÍNIO COM SUPORTE E ALÇA, LÂMPADA 250 W - FORNECIMENTO E INSTALAÇÃO. AF_11/2017</t>
  </si>
  <si>
    <t xml:space="preserve">2.9.5.</t>
  </si>
  <si>
    <t xml:space="preserve">09-05-28</t>
  </si>
  <si>
    <t xml:space="preserve">CAIXA DE PASSAGEM TIPO CONDULETE - 1/2"</t>
  </si>
  <si>
    <t xml:space="preserve">2.9.6.</t>
  </si>
  <si>
    <t xml:space="preserve">91927</t>
  </si>
  <si>
    <t xml:space="preserve">CABO DE COBRE FLEXÍVEL ISOLADO, 2,5 MM², ANTI-CHAMA 0,6/1,0 KV, PARA CIRCUITOS TERMINAIS - FORNECIMENTO E INSTALAÇÃO. AF_12/2015</t>
  </si>
  <si>
    <t xml:space="preserve">2.9.7.</t>
  </si>
  <si>
    <t xml:space="preserve">91931</t>
  </si>
  <si>
    <t xml:space="preserve">CABO DE COBRE FLEXÍVEL ISOLADO, 6 MM², ANTI-CHAMA 0,6/1,0 KV, PARA CIRCUITOS TERMINAIS - FORNECIMENTO E INSTALAÇÃO. AF_12/2015</t>
  </si>
  <si>
    <t xml:space="preserve">2.9.8.</t>
  </si>
  <si>
    <t xml:space="preserve">09-03-72</t>
  </si>
  <si>
    <t xml:space="preserve">CABO FLEXÍVEL PVC - 750V - 2 CONDUTORES - 4,00MM2</t>
  </si>
  <si>
    <t xml:space="preserve">2.9.9.</t>
  </si>
  <si>
    <t xml:space="preserve">09-85-63</t>
  </si>
  <si>
    <t xml:space="preserve">LÂMPADA VAPOR METÁLICO - 400W</t>
  </si>
  <si>
    <t xml:space="preserve">2.9.10.</t>
  </si>
  <si>
    <t xml:space="preserve">09-53-60</t>
  </si>
  <si>
    <t xml:space="preserve">REMOÇÃO DE POSTE DE FERRO, INCLUSIVE BASE DE FIXAÇÃO</t>
  </si>
  <si>
    <t xml:space="preserve">2.9.11.</t>
  </si>
  <si>
    <t xml:space="preserve">09-73-60</t>
  </si>
  <si>
    <t xml:space="preserve">RECOLOCAÇÃO DE POSTE DE FERRO, INCLUSIVE BASE DE FIXAÇÃO</t>
  </si>
  <si>
    <t xml:space="preserve">2.10.</t>
  </si>
  <si>
    <t xml:space="preserve">HIDRAULICA</t>
  </si>
  <si>
    <t xml:space="preserve">2.10.1.</t>
  </si>
  <si>
    <t xml:space="preserve">89512</t>
  </si>
  <si>
    <t xml:space="preserve">TUBO PVC, SÉRIE R, ÁGUA PLUVIAL, DN 100 MM, FORNECIDO E INSTALADO EM RAMAL DE ENCAMINHAMENTO. AF_12/2014</t>
  </si>
  <si>
    <t xml:space="preserve">2.10.2.</t>
  </si>
  <si>
    <t xml:space="preserve">10-12-17</t>
  </si>
  <si>
    <t xml:space="preserve">CONDUTOR EM TUBO DE PVC RÍGIDO, PONTA E BOLSA - 150MM (6")</t>
  </si>
  <si>
    <t xml:space="preserve">2.10.3.</t>
  </si>
  <si>
    <t xml:space="preserve">89578</t>
  </si>
  <si>
    <t xml:space="preserve">TUBO PVC, SÉRIE R, ÁGUA PLUVIAL, DN 100 MM, FORNECIDO E INSTALADO EM CONDUTORES VERTICAIS DE ÁGUAS PLUVIAIS. AF_12/2014</t>
  </si>
  <si>
    <t xml:space="preserve">2.10.4.</t>
  </si>
  <si>
    <t xml:space="preserve">74166/1</t>
  </si>
  <si>
    <t xml:space="preserve">CAIXA DE INSPEÇÃO EM CONCRETO PRÉ-MOLDADO DN 60CM COM TAMPA H= 60CM - FORNECIMENTO E INSTALACAO</t>
  </si>
  <si>
    <t xml:space="preserve">2.10.5.</t>
  </si>
  <si>
    <t xml:space="preserve">01-04-01</t>
  </si>
  <si>
    <t xml:space="preserve">ESCAVAÇÃO MANUAL,  PROFUNDIDADE IGUAL OU INFERIOR A 1,50M</t>
  </si>
  <si>
    <t xml:space="preserve">2.10.6.</t>
  </si>
  <si>
    <t xml:space="preserve">01-04-80</t>
  </si>
  <si>
    <t xml:space="preserve">REATERRO DE VALAS, INCLUSIVE COMPACTAÇÃO</t>
  </si>
  <si>
    <t xml:space="preserve">2.10.7.</t>
  </si>
  <si>
    <t xml:space="preserve">2.10.8.</t>
  </si>
  <si>
    <t xml:space="preserve">2.10.9.</t>
  </si>
  <si>
    <t xml:space="preserve">2.11.</t>
  </si>
  <si>
    <t xml:space="preserve">DIVERSOS</t>
  </si>
  <si>
    <t xml:space="preserve">2.11.1.</t>
  </si>
  <si>
    <t xml:space="preserve">25398</t>
  </si>
  <si>
    <t xml:space="preserve">CONJUNTO PARA FUTSAL COM TRAVES OFICIAIS DE 3,00 X 2,00 M EM TUBO DE ACO GALVANIZADO 3" COM REQUADRO EM TUBO DE 1", PINTURA EM PRIMER COM TINTA ESMALTE SINTETICO E REDES DE POLIETILENO FIO 4 MM</t>
  </si>
  <si>
    <t xml:space="preserve">2.11.2.</t>
  </si>
  <si>
    <t xml:space="preserve">25399</t>
  </si>
  <si>
    <t xml:space="preserve">CONJUNTO PARA QUADRA DE  VOLEI COM POSTES EM TUBO DE ACO GALVANIZADO 3", H = *255* CM, PINTURA EM TINTA ESMALTE SINTETICO, REDE DE NYLON COM 2 MM, MALHA 10 X 10 CM E ANTENAS OFICIAIS EM FIBRA DE VIDRO</t>
  </si>
  <si>
    <t xml:space="preserve">2.12.</t>
  </si>
  <si>
    <t xml:space="preserve">SPDA</t>
  </si>
  <si>
    <t xml:space="preserve">2.12.1.</t>
  </si>
  <si>
    <t xml:space="preserve">415</t>
  </si>
  <si>
    <t xml:space="preserve">GRAMPO METALICO TIPO OLHAL PARA HASTE DE ATERRAMENTO DE 1'', CONDUTOR DE *10* A 50 MM2</t>
  </si>
  <si>
    <t xml:space="preserve">2.12.2.</t>
  </si>
  <si>
    <t xml:space="preserve">09-06-94</t>
  </si>
  <si>
    <t xml:space="preserve">CABO DE COBRE NÚ, PARA ATERRAMENTO - 35,00MM2</t>
  </si>
  <si>
    <t xml:space="preserve">2.12.3.</t>
  </si>
  <si>
    <t xml:space="preserve">09-11-94</t>
  </si>
  <si>
    <t xml:space="preserve">BARRA CHATA DE ALUMÍNIO TIPO FITA 1/4" X 3/4"</t>
  </si>
  <si>
    <t xml:space="preserve">2.12.4.</t>
  </si>
  <si>
    <t xml:space="preserve">98111</t>
  </si>
  <si>
    <t xml:space="preserve">CAIXA DE INSPEÇÃO PARA ATERRAMENTO, CIRCULAR, EM POLIETILENO, DIÂMETRO INTERNO = 0,3 M. AF_05/2018</t>
  </si>
  <si>
    <t xml:space="preserve">2.12.5.</t>
  </si>
  <si>
    <t xml:space="preserve">96985</t>
  </si>
  <si>
    <t xml:space="preserve">HASTE DE ATERRAMENTO 5/8  PARA SPDA - FORNECIMENTO E INSTALAÇÃO. AF_12/2017</t>
  </si>
  <si>
    <t xml:space="preserve">2.13.</t>
  </si>
  <si>
    <t xml:space="preserve">SERVIÇOS COMPLEMENTARES</t>
  </si>
  <si>
    <t xml:space="preserve">2.13.1.</t>
  </si>
  <si>
    <t xml:space="preserve">73859/2</t>
  </si>
  <si>
    <t xml:space="preserve">CAPINA E LIMPEZA MANUAL DE TERRENO</t>
  </si>
  <si>
    <t xml:space="preserve">2.13.2.</t>
  </si>
  <si>
    <t xml:space="preserve">10527</t>
  </si>
  <si>
    <t xml:space="preserve">LOCACAO DE ANDAIME METALICO TUBULAR DE ENCAIXE, TIPO DE TORRE, COM LARGURA DE 1 ATE 1,5 M E ALTURA DE *1,00* M</t>
  </si>
  <si>
    <t xml:space="preserve">MXMES</t>
  </si>
  <si>
    <t xml:space="preserve">2.13.3.</t>
  </si>
  <si>
    <t xml:space="preserve">17-05-25</t>
  </si>
  <si>
    <t xml:space="preserve">DP.05 - CORRIMÃO EM TUBO GALVANIZADO COM GUARDA CORPO</t>
  </si>
  <si>
    <t xml:space="preserve">Data:</t>
  </si>
  <si>
    <t xml:space="preserve">RESPONSÁVEL</t>
  </si>
  <si>
    <t xml:space="preserve">CREA/CAU: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</si>
</sst>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0.00%"/>
    <numFmt numFmtId="167" formatCode="_-&quot;R$ &quot;* #,##0.00_-;&quot;-R$ &quot;* #,##0.00_-;_-&quot;R$ &quot;* \-??_-;_-@_-"/>
    <numFmt numFmtId="168" formatCode="#,##0.00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99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0" borderId="5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2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3" borderId="5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2" fillId="2" borderId="1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2" borderId="8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5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16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5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18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2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2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18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2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externalLink" Target="externalLinks/externalLink1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/Projetos%20PMM/Pavimenta&#231;&#227;o%20Ruas%20(Bolivia,%20Curu&#231;a,%20Chile)/revisao%20janeiro-2019/MULTIPLA%20-%20PARQUE%20DAS%20AMERICAS%20-%20OK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96"/>
  <sheetViews>
    <sheetView showFormulas="false" showGridLines="true" showRowColHeaders="true" showZeros="true" rightToLeft="false" tabSelected="true" showOutlineSymbols="true" defaultGridColor="true" view="pageBreakPreview" topLeftCell="A1" colorId="64" zoomScale="70" zoomScaleNormal="100" zoomScalePageLayoutView="70" workbookViewId="0">
      <selection pane="topLeft" activeCell="D14" activeCellId="0" sqref="D14"/>
    </sheetView>
  </sheetViews>
  <sheetFormatPr defaultRowHeight="14.25" zeroHeight="false" outlineLevelRow="0" outlineLevelCol="0"/>
  <cols>
    <col collapsed="false" customWidth="true" hidden="false" outlineLevel="0" max="1" min="1" style="1" width="12.86"/>
    <col collapsed="false" customWidth="true" hidden="false" outlineLevel="0" max="2" min="2" style="1" width="12.57"/>
    <col collapsed="false" customWidth="true" hidden="false" outlineLevel="0" max="3" min="3" style="1" width="8.71"/>
    <col collapsed="false" customWidth="true" hidden="false" outlineLevel="0" max="4" min="4" style="1" width="56.43"/>
    <col collapsed="false" customWidth="true" hidden="false" outlineLevel="0" max="5" min="5" style="1" width="9.14"/>
    <col collapsed="false" customWidth="true" hidden="false" outlineLevel="0" max="6" min="6" style="1" width="13.29"/>
    <col collapsed="false" customWidth="true" hidden="false" outlineLevel="0" max="7" min="7" style="1" width="15.86"/>
    <col collapsed="false" customWidth="true" hidden="false" outlineLevel="0" max="8" min="8" style="1" width="16.29"/>
    <col collapsed="false" customWidth="true" hidden="false" outlineLevel="0" max="9" min="9" style="1" width="23.42"/>
    <col collapsed="false" customWidth="true" hidden="false" outlineLevel="0" max="1025" min="10" style="1" width="9.14"/>
  </cols>
  <sheetData>
    <row r="1" customFormat="false" ht="12" hidden="false" customHeight="true" outlineLevel="0" collapsed="false"/>
    <row r="2" customFormat="false" ht="18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K2" s="3"/>
    </row>
    <row r="3" customFormat="false" ht="25.5" hidden="false" customHeight="true" outlineLevel="0" collapsed="false">
      <c r="A3" s="4" t="s">
        <v>1</v>
      </c>
      <c r="B3" s="5"/>
      <c r="C3" s="5"/>
      <c r="D3" s="5"/>
      <c r="E3" s="5"/>
      <c r="F3" s="5"/>
      <c r="G3" s="5"/>
      <c r="H3" s="5"/>
      <c r="I3" s="5"/>
      <c r="K3" s="3"/>
    </row>
    <row r="4" customFormat="false" ht="15" hidden="false" customHeight="false" outlineLevel="0" collapsed="false">
      <c r="A4" s="4" t="s">
        <v>2</v>
      </c>
      <c r="B4" s="6"/>
      <c r="C4" s="6"/>
      <c r="D4" s="6"/>
      <c r="E4" s="6"/>
      <c r="F4" s="6"/>
      <c r="G4" s="6"/>
      <c r="H4" s="6"/>
      <c r="I4" s="6"/>
    </row>
    <row r="5" customFormat="false" ht="22.5" hidden="false" customHeight="true" outlineLevel="0" collapsed="false">
      <c r="A5" s="7" t="s">
        <v>3</v>
      </c>
      <c r="B5" s="7"/>
      <c r="C5" s="7"/>
      <c r="D5" s="7"/>
      <c r="E5" s="7"/>
      <c r="F5" s="7"/>
      <c r="G5" s="7"/>
      <c r="H5" s="7"/>
      <c r="I5" s="7"/>
    </row>
    <row r="6" customFormat="false" ht="16.5" hidden="false" customHeight="true" outlineLevel="0" collapsed="false">
      <c r="C6" s="8" t="s">
        <v>4</v>
      </c>
      <c r="D6" s="9" t="s">
        <v>5</v>
      </c>
      <c r="E6" s="9"/>
    </row>
    <row r="7" customFormat="false" ht="33.75" hidden="false" customHeight="true" outlineLevel="0" collapsed="false">
      <c r="A7" s="10" t="s">
        <v>6</v>
      </c>
      <c r="B7" s="10"/>
      <c r="C7" s="10"/>
      <c r="D7" s="10"/>
      <c r="E7" s="10"/>
      <c r="F7" s="10"/>
      <c r="G7" s="11" t="s">
        <v>7</v>
      </c>
      <c r="H7" s="12" t="n">
        <v>0</v>
      </c>
    </row>
    <row r="8" customFormat="false" ht="25.5" hidden="false" customHeight="false" outlineLevel="0" collapsed="false">
      <c r="A8" s="13" t="s">
        <v>8</v>
      </c>
      <c r="B8" s="14" t="s">
        <v>9</v>
      </c>
      <c r="C8" s="15" t="s">
        <v>10</v>
      </c>
      <c r="D8" s="16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8" t="s">
        <v>16</v>
      </c>
    </row>
    <row r="9" customFormat="false" ht="4.5" hidden="false" customHeight="true" outlineLevel="0" collapsed="false">
      <c r="A9" s="19"/>
      <c r="B9" s="20"/>
      <c r="C9" s="20"/>
      <c r="D9" s="21"/>
      <c r="E9" s="21"/>
      <c r="F9" s="21"/>
      <c r="G9" s="21"/>
      <c r="H9" s="21"/>
      <c r="I9" s="22"/>
    </row>
    <row r="10" s="27" customFormat="true" ht="47.25" hidden="false" customHeight="true" outlineLevel="0" collapsed="false">
      <c r="A10" s="23" t="s">
        <v>17</v>
      </c>
      <c r="B10" s="24"/>
      <c r="C10" s="24"/>
      <c r="D10" s="25" t="s">
        <v>18</v>
      </c>
      <c r="E10" s="24"/>
      <c r="F10" s="24"/>
      <c r="G10" s="24"/>
      <c r="H10" s="24"/>
      <c r="I10" s="26" t="n">
        <f aca="false">I11+I17+I25+I35+I31+I40+I74+I28+I45+I52+I64+I77+I83</f>
        <v>0</v>
      </c>
    </row>
    <row r="11" s="27" customFormat="true" ht="15" hidden="false" customHeight="false" outlineLevel="0" collapsed="false">
      <c r="A11" s="28" t="s">
        <v>19</v>
      </c>
      <c r="B11" s="29" t="s">
        <v>20</v>
      </c>
      <c r="C11" s="29"/>
      <c r="D11" s="29" t="s">
        <v>21</v>
      </c>
      <c r="E11" s="29" t="s">
        <v>22</v>
      </c>
      <c r="F11" s="29"/>
      <c r="G11" s="29"/>
      <c r="H11" s="29"/>
      <c r="I11" s="30"/>
    </row>
    <row r="12" customFormat="false" ht="14.25" hidden="false" customHeight="false" outlineLevel="0" collapsed="false">
      <c r="A12" s="31" t="s">
        <v>23</v>
      </c>
      <c r="B12" s="32" t="s">
        <v>24</v>
      </c>
      <c r="C12" s="32"/>
      <c r="D12" s="33" t="s">
        <v>25</v>
      </c>
      <c r="E12" s="32" t="s">
        <v>12</v>
      </c>
      <c r="F12" s="34"/>
      <c r="G12" s="35"/>
      <c r="H12" s="35"/>
      <c r="I12" s="36"/>
    </row>
    <row r="13" customFormat="false" ht="15" hidden="false" customHeight="false" outlineLevel="0" collapsed="false">
      <c r="A13" s="37" t="s">
        <v>26</v>
      </c>
      <c r="B13" s="38" t="s">
        <v>24</v>
      </c>
      <c r="C13" s="38"/>
      <c r="D13" s="39" t="s">
        <v>27</v>
      </c>
      <c r="E13" s="38" t="s">
        <v>12</v>
      </c>
      <c r="F13" s="40"/>
      <c r="G13" s="35"/>
      <c r="H13" s="35"/>
      <c r="I13" s="36"/>
    </row>
    <row r="14" customFormat="false" ht="15.75" hidden="false" customHeight="false" outlineLevel="0" collapsed="false">
      <c r="A14" s="28" t="s">
        <v>28</v>
      </c>
      <c r="B14" s="29" t="s">
        <v>20</v>
      </c>
      <c r="C14" s="29"/>
      <c r="D14" s="29" t="s">
        <v>29</v>
      </c>
      <c r="E14" s="29" t="s">
        <v>22</v>
      </c>
      <c r="F14" s="29"/>
      <c r="G14" s="29"/>
      <c r="H14" s="29"/>
      <c r="I14" s="30"/>
    </row>
    <row r="15" customFormat="false" ht="15" hidden="false" customHeight="false" outlineLevel="0" collapsed="false">
      <c r="A15" s="28" t="s">
        <v>30</v>
      </c>
      <c r="B15" s="29" t="s">
        <v>20</v>
      </c>
      <c r="C15" s="29"/>
      <c r="D15" s="29" t="s">
        <v>31</v>
      </c>
      <c r="E15" s="29" t="s">
        <v>22</v>
      </c>
      <c r="F15" s="29"/>
      <c r="G15" s="29"/>
      <c r="H15" s="29"/>
      <c r="I15" s="30"/>
    </row>
    <row r="16" customFormat="false" ht="15" hidden="false" customHeight="false" outlineLevel="0" collapsed="false">
      <c r="A16" s="37" t="s">
        <v>22</v>
      </c>
      <c r="B16" s="38" t="s">
        <v>20</v>
      </c>
      <c r="C16" s="38"/>
      <c r="D16" s="39" t="s">
        <v>32</v>
      </c>
      <c r="E16" s="38" t="s">
        <v>22</v>
      </c>
      <c r="F16" s="40"/>
      <c r="G16" s="35"/>
      <c r="H16" s="35"/>
      <c r="I16" s="36"/>
    </row>
    <row r="17" customFormat="false" ht="15" hidden="false" customHeight="false" outlineLevel="0" collapsed="false">
      <c r="A17" s="28" t="s">
        <v>33</v>
      </c>
      <c r="B17" s="29" t="s">
        <v>20</v>
      </c>
      <c r="C17" s="29"/>
      <c r="D17" s="29" t="s">
        <v>34</v>
      </c>
      <c r="E17" s="29" t="s">
        <v>22</v>
      </c>
      <c r="F17" s="29"/>
      <c r="G17" s="29"/>
      <c r="H17" s="29"/>
      <c r="I17" s="30" t="n">
        <f aca="false">SUM(I18:I24)</f>
        <v>0</v>
      </c>
    </row>
    <row r="18" customFormat="false" ht="42.75" hidden="false" customHeight="false" outlineLevel="0" collapsed="false">
      <c r="A18" s="37" t="s">
        <v>35</v>
      </c>
      <c r="B18" s="38" t="s">
        <v>20</v>
      </c>
      <c r="C18" s="38" t="s">
        <v>36</v>
      </c>
      <c r="D18" s="39" t="s">
        <v>37</v>
      </c>
      <c r="E18" s="38" t="s">
        <v>38</v>
      </c>
      <c r="F18" s="40" t="n">
        <v>0.93</v>
      </c>
      <c r="G18" s="41" t="n">
        <v>0</v>
      </c>
      <c r="H18" s="35" t="n">
        <f aca="false">ROUND(G18*(1+$H$7),2)</f>
        <v>0</v>
      </c>
      <c r="I18" s="36" t="n">
        <f aca="false">ROUND((F18*H18),2)</f>
        <v>0</v>
      </c>
    </row>
    <row r="19" customFormat="false" ht="14.25" hidden="false" customHeight="false" outlineLevel="0" collapsed="false">
      <c r="A19" s="37" t="s">
        <v>39</v>
      </c>
      <c r="B19" s="38" t="s">
        <v>40</v>
      </c>
      <c r="C19" s="38" t="s">
        <v>41</v>
      </c>
      <c r="D19" s="39" t="s">
        <v>42</v>
      </c>
      <c r="E19" s="38" t="s">
        <v>38</v>
      </c>
      <c r="F19" s="40" t="n">
        <v>5.22</v>
      </c>
      <c r="G19" s="41" t="n">
        <v>0</v>
      </c>
      <c r="H19" s="35" t="n">
        <f aca="false">ROUND(G19*(1+$H$7),2)</f>
        <v>0</v>
      </c>
      <c r="I19" s="36" t="n">
        <f aca="false">ROUND((F19*H19),2)</f>
        <v>0</v>
      </c>
    </row>
    <row r="20" s="27" customFormat="true" ht="15" hidden="false" customHeight="false" outlineLevel="0" collapsed="false">
      <c r="A20" s="37" t="s">
        <v>43</v>
      </c>
      <c r="B20" s="38" t="s">
        <v>40</v>
      </c>
      <c r="C20" s="38" t="s">
        <v>44</v>
      </c>
      <c r="D20" s="39" t="s">
        <v>45</v>
      </c>
      <c r="E20" s="38" t="s">
        <v>46</v>
      </c>
      <c r="F20" s="40" t="n">
        <v>15</v>
      </c>
      <c r="G20" s="41" t="n">
        <v>0</v>
      </c>
      <c r="H20" s="35" t="n">
        <f aca="false">ROUND(G20*(1+$H$7),2)</f>
        <v>0</v>
      </c>
      <c r="I20" s="36" t="n">
        <f aca="false">ROUND((F20*H20),2)</f>
        <v>0</v>
      </c>
    </row>
    <row r="21" customFormat="false" ht="28.5" hidden="false" customHeight="false" outlineLevel="0" collapsed="false">
      <c r="A21" s="37" t="s">
        <v>47</v>
      </c>
      <c r="B21" s="38" t="s">
        <v>20</v>
      </c>
      <c r="C21" s="38" t="s">
        <v>48</v>
      </c>
      <c r="D21" s="39" t="s">
        <v>49</v>
      </c>
      <c r="E21" s="38" t="s">
        <v>38</v>
      </c>
      <c r="F21" s="40" t="n">
        <v>7.69</v>
      </c>
      <c r="G21" s="41" t="n">
        <v>0</v>
      </c>
      <c r="H21" s="35" t="n">
        <f aca="false">ROUND(G21*(1+$H$7),2)</f>
        <v>0</v>
      </c>
      <c r="I21" s="36" t="n">
        <f aca="false">ROUND((F21*H21),2)</f>
        <v>0</v>
      </c>
    </row>
    <row r="22" customFormat="false" ht="42.75" hidden="false" customHeight="false" outlineLevel="0" collapsed="false">
      <c r="A22" s="37" t="s">
        <v>50</v>
      </c>
      <c r="B22" s="38" t="s">
        <v>20</v>
      </c>
      <c r="C22" s="38" t="s">
        <v>51</v>
      </c>
      <c r="D22" s="39" t="s">
        <v>52</v>
      </c>
      <c r="E22" s="38" t="s">
        <v>38</v>
      </c>
      <c r="F22" s="40" t="n">
        <v>23.74</v>
      </c>
      <c r="G22" s="41" t="n">
        <v>0</v>
      </c>
      <c r="H22" s="35" t="n">
        <f aca="false">ROUND(G22*(1+$H$7),2)</f>
        <v>0</v>
      </c>
      <c r="I22" s="36" t="n">
        <f aca="false">ROUND((F22*H22),2)</f>
        <v>0</v>
      </c>
    </row>
    <row r="23" customFormat="false" ht="57" hidden="false" customHeight="false" outlineLevel="0" collapsed="false">
      <c r="A23" s="37" t="s">
        <v>53</v>
      </c>
      <c r="B23" s="38" t="s">
        <v>54</v>
      </c>
      <c r="C23" s="38" t="s">
        <v>55</v>
      </c>
      <c r="D23" s="39" t="s">
        <v>56</v>
      </c>
      <c r="E23" s="38" t="s">
        <v>38</v>
      </c>
      <c r="F23" s="40" t="n">
        <v>16.05</v>
      </c>
      <c r="G23" s="41" t="n">
        <v>0</v>
      </c>
      <c r="H23" s="35" t="n">
        <f aca="false">ROUND(G23*(1+$H$7),2)</f>
        <v>0</v>
      </c>
      <c r="I23" s="36" t="n">
        <f aca="false">ROUND((F23*H23),2)</f>
        <v>0</v>
      </c>
    </row>
    <row r="24" customFormat="false" ht="43.5" hidden="false" customHeight="false" outlineLevel="0" collapsed="false">
      <c r="A24" s="37" t="s">
        <v>57</v>
      </c>
      <c r="B24" s="38" t="s">
        <v>20</v>
      </c>
      <c r="C24" s="38" t="s">
        <v>58</v>
      </c>
      <c r="D24" s="39" t="s">
        <v>59</v>
      </c>
      <c r="E24" s="38" t="s">
        <v>60</v>
      </c>
      <c r="F24" s="40" t="n">
        <v>213.66</v>
      </c>
      <c r="G24" s="41" t="n">
        <v>0</v>
      </c>
      <c r="H24" s="35" t="n">
        <f aca="false">ROUND(G24*(1+$H$7),2)</f>
        <v>0</v>
      </c>
      <c r="I24" s="36" t="n">
        <f aca="false">ROUND((F24*H24),2)</f>
        <v>0</v>
      </c>
    </row>
    <row r="25" customFormat="false" ht="15" hidden="false" customHeight="false" outlineLevel="0" collapsed="false">
      <c r="A25" s="28" t="s">
        <v>61</v>
      </c>
      <c r="B25" s="29" t="s">
        <v>20</v>
      </c>
      <c r="C25" s="29"/>
      <c r="D25" s="29" t="s">
        <v>62</v>
      </c>
      <c r="E25" s="29" t="s">
        <v>22</v>
      </c>
      <c r="F25" s="29"/>
      <c r="G25" s="29"/>
      <c r="H25" s="29"/>
      <c r="I25" s="30" t="n">
        <f aca="false">SUM(I26:I27)</f>
        <v>0</v>
      </c>
    </row>
    <row r="26" customFormat="false" ht="57" hidden="false" customHeight="false" outlineLevel="0" collapsed="false">
      <c r="A26" s="37" t="s">
        <v>63</v>
      </c>
      <c r="B26" s="38" t="s">
        <v>20</v>
      </c>
      <c r="C26" s="38" t="s">
        <v>64</v>
      </c>
      <c r="D26" s="39" t="s">
        <v>65</v>
      </c>
      <c r="E26" s="38" t="s">
        <v>46</v>
      </c>
      <c r="F26" s="40" t="n">
        <v>158.9</v>
      </c>
      <c r="G26" s="41" t="n">
        <v>0</v>
      </c>
      <c r="H26" s="35" t="n">
        <f aca="false">ROUND(G26*(1+$H$7),2)</f>
        <v>0</v>
      </c>
      <c r="I26" s="36" t="n">
        <f aca="false">ROUND((F26*H26),2)</f>
        <v>0</v>
      </c>
    </row>
    <row r="27" customFormat="false" ht="15" hidden="false" customHeight="false" outlineLevel="0" collapsed="false">
      <c r="A27" s="37" t="s">
        <v>66</v>
      </c>
      <c r="B27" s="38" t="s">
        <v>20</v>
      </c>
      <c r="C27" s="38" t="s">
        <v>67</v>
      </c>
      <c r="D27" s="39" t="s">
        <v>68</v>
      </c>
      <c r="E27" s="38" t="s">
        <v>46</v>
      </c>
      <c r="F27" s="40" t="n">
        <v>161.12</v>
      </c>
      <c r="G27" s="41" t="n">
        <v>0</v>
      </c>
      <c r="H27" s="35" t="n">
        <f aca="false">ROUND(G27*(1+$H$7),2)</f>
        <v>0</v>
      </c>
      <c r="I27" s="36" t="n">
        <f aca="false">ROUND((F27*H27),2)</f>
        <v>0</v>
      </c>
    </row>
    <row r="28" customFormat="false" ht="15" hidden="false" customHeight="false" outlineLevel="0" collapsed="false">
      <c r="A28" s="28" t="s">
        <v>69</v>
      </c>
      <c r="B28" s="29" t="s">
        <v>20</v>
      </c>
      <c r="C28" s="29"/>
      <c r="D28" s="29" t="s">
        <v>70</v>
      </c>
      <c r="E28" s="29" t="s">
        <v>22</v>
      </c>
      <c r="F28" s="29"/>
      <c r="G28" s="29"/>
      <c r="H28" s="29"/>
      <c r="I28" s="30" t="n">
        <f aca="false">SUM(I29:I30)</f>
        <v>0</v>
      </c>
    </row>
    <row r="29" customFormat="false" ht="28.5" hidden="false" customHeight="false" outlineLevel="0" collapsed="false">
      <c r="A29" s="37" t="s">
        <v>71</v>
      </c>
      <c r="B29" s="38" t="s">
        <v>40</v>
      </c>
      <c r="C29" s="38" t="s">
        <v>72</v>
      </c>
      <c r="D29" s="39" t="s">
        <v>73</v>
      </c>
      <c r="E29" s="38" t="s">
        <v>46</v>
      </c>
      <c r="F29" s="40" t="n">
        <v>107.82</v>
      </c>
      <c r="G29" s="41" t="n">
        <v>0</v>
      </c>
      <c r="H29" s="35" t="n">
        <f aca="false">ROUND(G29*(1+$H$7),2)</f>
        <v>0</v>
      </c>
      <c r="I29" s="36" t="n">
        <f aca="false">ROUND((F29*H29),2)</f>
        <v>0</v>
      </c>
    </row>
    <row r="30" customFormat="false" ht="15" hidden="false" customHeight="false" outlineLevel="0" collapsed="false">
      <c r="A30" s="37" t="s">
        <v>74</v>
      </c>
      <c r="B30" s="38" t="s">
        <v>40</v>
      </c>
      <c r="C30" s="38" t="s">
        <v>75</v>
      </c>
      <c r="D30" s="39" t="s">
        <v>76</v>
      </c>
      <c r="E30" s="38" t="s">
        <v>46</v>
      </c>
      <c r="F30" s="40" t="n">
        <v>107.82</v>
      </c>
      <c r="G30" s="41"/>
      <c r="H30" s="35" t="n">
        <f aca="false">ROUND(G30*(1+$H$7),2)</f>
        <v>0</v>
      </c>
      <c r="I30" s="36" t="n">
        <f aca="false">ROUND((F30*H30),2)</f>
        <v>0</v>
      </c>
    </row>
    <row r="31" s="27" customFormat="true" ht="15" hidden="false" customHeight="false" outlineLevel="0" collapsed="false">
      <c r="A31" s="28" t="s">
        <v>77</v>
      </c>
      <c r="B31" s="29" t="s">
        <v>20</v>
      </c>
      <c r="C31" s="29"/>
      <c r="D31" s="29" t="s">
        <v>78</v>
      </c>
      <c r="E31" s="42" t="s">
        <v>22</v>
      </c>
      <c r="F31" s="29"/>
      <c r="G31" s="29"/>
      <c r="H31" s="29"/>
      <c r="I31" s="30" t="n">
        <f aca="false">SUM(I32:I34)</f>
        <v>0</v>
      </c>
    </row>
    <row r="32" customFormat="false" ht="28.5" hidden="false" customHeight="false" outlineLevel="0" collapsed="false">
      <c r="A32" s="37" t="s">
        <v>79</v>
      </c>
      <c r="B32" s="38" t="s">
        <v>40</v>
      </c>
      <c r="C32" s="38" t="s">
        <v>80</v>
      </c>
      <c r="D32" s="39" t="s">
        <v>81</v>
      </c>
      <c r="E32" s="38" t="s">
        <v>46</v>
      </c>
      <c r="F32" s="40" t="n">
        <v>539.12</v>
      </c>
      <c r="G32" s="41" t="n">
        <v>0</v>
      </c>
      <c r="H32" s="35" t="n">
        <f aca="false">ROUND(G32*(1+$H$7),2)</f>
        <v>0</v>
      </c>
      <c r="I32" s="36" t="n">
        <f aca="false">ROUND((F32*H32),2)</f>
        <v>0</v>
      </c>
    </row>
    <row r="33" customFormat="false" ht="28.5" hidden="false" customHeight="false" outlineLevel="0" collapsed="false">
      <c r="A33" s="37" t="s">
        <v>82</v>
      </c>
      <c r="B33" s="38" t="s">
        <v>40</v>
      </c>
      <c r="C33" s="38" t="s">
        <v>83</v>
      </c>
      <c r="D33" s="39" t="s">
        <v>84</v>
      </c>
      <c r="E33" s="38" t="s">
        <v>85</v>
      </c>
      <c r="F33" s="40" t="n">
        <v>29.3</v>
      </c>
      <c r="G33" s="41" t="n">
        <v>0</v>
      </c>
      <c r="H33" s="35" t="n">
        <f aca="false">ROUND(G33*(1+$H$7),2)</f>
        <v>0</v>
      </c>
      <c r="I33" s="36" t="n">
        <f aca="false">ROUND((F33*H33),2)</f>
        <v>0</v>
      </c>
    </row>
    <row r="34" customFormat="false" ht="43.5" hidden="false" customHeight="false" outlineLevel="0" collapsed="false">
      <c r="A34" s="37" t="s">
        <v>86</v>
      </c>
      <c r="B34" s="38" t="s">
        <v>20</v>
      </c>
      <c r="C34" s="38" t="s">
        <v>87</v>
      </c>
      <c r="D34" s="39" t="s">
        <v>88</v>
      </c>
      <c r="E34" s="38" t="s">
        <v>85</v>
      </c>
      <c r="F34" s="40" t="n">
        <v>58.6</v>
      </c>
      <c r="G34" s="41" t="n">
        <v>0</v>
      </c>
      <c r="H34" s="35" t="n">
        <f aca="false">ROUND(G34*(1+$H$7),2)</f>
        <v>0</v>
      </c>
      <c r="I34" s="36" t="n">
        <f aca="false">ROUND((F34*H34),2)</f>
        <v>0</v>
      </c>
    </row>
    <row r="35" customFormat="false" ht="15" hidden="false" customHeight="false" outlineLevel="0" collapsed="false">
      <c r="A35" s="28" t="s">
        <v>89</v>
      </c>
      <c r="B35" s="29" t="s">
        <v>20</v>
      </c>
      <c r="C35" s="29"/>
      <c r="D35" s="29" t="s">
        <v>90</v>
      </c>
      <c r="E35" s="42" t="s">
        <v>22</v>
      </c>
      <c r="F35" s="29"/>
      <c r="G35" s="29"/>
      <c r="H35" s="29"/>
      <c r="I35" s="30" t="n">
        <f aca="false">SUM(I36:I39)</f>
        <v>0</v>
      </c>
    </row>
    <row r="36" customFormat="false" ht="71.25" hidden="false" customHeight="false" outlineLevel="0" collapsed="false">
      <c r="A36" s="37" t="s">
        <v>91</v>
      </c>
      <c r="B36" s="38" t="s">
        <v>20</v>
      </c>
      <c r="C36" s="38" t="s">
        <v>92</v>
      </c>
      <c r="D36" s="39" t="s">
        <v>93</v>
      </c>
      <c r="E36" s="38" t="s">
        <v>46</v>
      </c>
      <c r="F36" s="40" t="n">
        <v>103.2</v>
      </c>
      <c r="G36" s="41"/>
      <c r="H36" s="35" t="n">
        <f aca="false">ROUND(G36*(1+$H$7),2)</f>
        <v>0</v>
      </c>
      <c r="I36" s="36" t="n">
        <f aca="false">ROUND((F36*H36),2)</f>
        <v>0</v>
      </c>
    </row>
    <row r="37" s="27" customFormat="true" ht="15" hidden="false" customHeight="false" outlineLevel="0" collapsed="false">
      <c r="A37" s="37" t="s">
        <v>94</v>
      </c>
      <c r="B37" s="38" t="s">
        <v>40</v>
      </c>
      <c r="C37" s="38" t="s">
        <v>95</v>
      </c>
      <c r="D37" s="39" t="s">
        <v>96</v>
      </c>
      <c r="E37" s="38" t="s">
        <v>46</v>
      </c>
      <c r="F37" s="40" t="n">
        <v>275.36</v>
      </c>
      <c r="G37" s="41"/>
      <c r="H37" s="35" t="n">
        <f aca="false">ROUND(G37*(1+$H$7),2)</f>
        <v>0</v>
      </c>
      <c r="I37" s="36" t="n">
        <f aca="false">ROUND((F37*H37),2)</f>
        <v>0</v>
      </c>
    </row>
    <row r="38" customFormat="false" ht="42.75" hidden="false" customHeight="false" outlineLevel="0" collapsed="false">
      <c r="A38" s="37" t="s">
        <v>97</v>
      </c>
      <c r="B38" s="38" t="s">
        <v>20</v>
      </c>
      <c r="C38" s="38" t="s">
        <v>98</v>
      </c>
      <c r="D38" s="39" t="s">
        <v>99</v>
      </c>
      <c r="E38" s="38" t="s">
        <v>46</v>
      </c>
      <c r="F38" s="40" t="n">
        <v>10.4</v>
      </c>
      <c r="G38" s="41" t="n">
        <v>0</v>
      </c>
      <c r="H38" s="35" t="n">
        <f aca="false">ROUND(G38*(1+$H$7),2)</f>
        <v>0</v>
      </c>
      <c r="I38" s="36" t="n">
        <f aca="false">ROUND((F38*H38),2)</f>
        <v>0</v>
      </c>
    </row>
    <row r="39" customFormat="false" ht="29.25" hidden="false" customHeight="false" outlineLevel="0" collapsed="false">
      <c r="A39" s="37" t="s">
        <v>100</v>
      </c>
      <c r="B39" s="38" t="s">
        <v>40</v>
      </c>
      <c r="C39" s="38" t="s">
        <v>101</v>
      </c>
      <c r="D39" s="39" t="s">
        <v>102</v>
      </c>
      <c r="E39" s="38" t="s">
        <v>85</v>
      </c>
      <c r="F39" s="40" t="n">
        <v>62.01</v>
      </c>
      <c r="G39" s="41" t="n">
        <v>0</v>
      </c>
      <c r="H39" s="35" t="n">
        <f aca="false">ROUND(G39*(1+$H$7),2)</f>
        <v>0</v>
      </c>
      <c r="I39" s="36" t="n">
        <f aca="false">ROUND((F39*H39),2)</f>
        <v>0</v>
      </c>
    </row>
    <row r="40" customFormat="false" ht="15" hidden="false" customHeight="false" outlineLevel="0" collapsed="false">
      <c r="A40" s="28" t="s">
        <v>103</v>
      </c>
      <c r="B40" s="29" t="s">
        <v>20</v>
      </c>
      <c r="C40" s="29"/>
      <c r="D40" s="29" t="s">
        <v>104</v>
      </c>
      <c r="E40" s="42" t="s">
        <v>22</v>
      </c>
      <c r="F40" s="29"/>
      <c r="G40" s="29"/>
      <c r="H40" s="29"/>
      <c r="I40" s="30" t="n">
        <f aca="false">SUM(I41:I44)</f>
        <v>0</v>
      </c>
    </row>
    <row r="41" customFormat="false" ht="71.25" hidden="false" customHeight="false" outlineLevel="0" collapsed="false">
      <c r="A41" s="37" t="s">
        <v>105</v>
      </c>
      <c r="B41" s="38" t="s">
        <v>20</v>
      </c>
      <c r="C41" s="38" t="s">
        <v>106</v>
      </c>
      <c r="D41" s="39" t="s">
        <v>107</v>
      </c>
      <c r="E41" s="38" t="s">
        <v>46</v>
      </c>
      <c r="F41" s="40" t="n">
        <v>268.9</v>
      </c>
      <c r="G41" s="41" t="n">
        <v>0</v>
      </c>
      <c r="H41" s="35" t="n">
        <f aca="false">ROUND(G41*(1+$H$7),2)</f>
        <v>0</v>
      </c>
      <c r="I41" s="36" t="n">
        <f aca="false">ROUND((F41*H41),2)</f>
        <v>0</v>
      </c>
    </row>
    <row r="42" customFormat="false" ht="28.5" hidden="false" customHeight="false" outlineLevel="0" collapsed="false">
      <c r="A42" s="37" t="s">
        <v>108</v>
      </c>
      <c r="B42" s="38" t="s">
        <v>40</v>
      </c>
      <c r="C42" s="38" t="s">
        <v>109</v>
      </c>
      <c r="D42" s="39" t="s">
        <v>110</v>
      </c>
      <c r="E42" s="38" t="s">
        <v>46</v>
      </c>
      <c r="F42" s="40" t="n">
        <v>268.9</v>
      </c>
      <c r="G42" s="41" t="n">
        <v>0</v>
      </c>
      <c r="H42" s="35" t="n">
        <f aca="false">ROUND(G42*(1+$H$7),2)</f>
        <v>0</v>
      </c>
      <c r="I42" s="36" t="n">
        <f aca="false">ROUND((F42*H42),2)</f>
        <v>0</v>
      </c>
    </row>
    <row r="43" customFormat="false" ht="28.5" hidden="false" customHeight="false" outlineLevel="0" collapsed="false">
      <c r="A43" s="37" t="s">
        <v>111</v>
      </c>
      <c r="B43" s="38" t="s">
        <v>20</v>
      </c>
      <c r="C43" s="38" t="s">
        <v>112</v>
      </c>
      <c r="D43" s="39" t="s">
        <v>113</v>
      </c>
      <c r="E43" s="38" t="s">
        <v>46</v>
      </c>
      <c r="F43" s="40" t="n">
        <v>268.9</v>
      </c>
      <c r="G43" s="41"/>
      <c r="H43" s="35" t="n">
        <f aca="false">ROUND(G43*(1+$H$7),2)</f>
        <v>0</v>
      </c>
      <c r="I43" s="36" t="n">
        <f aca="false">ROUND((F43*H43),2)</f>
        <v>0</v>
      </c>
    </row>
    <row r="44" s="27" customFormat="true" ht="72.75" hidden="false" customHeight="false" outlineLevel="0" collapsed="false">
      <c r="A44" s="37" t="s">
        <v>114</v>
      </c>
      <c r="B44" s="38" t="s">
        <v>20</v>
      </c>
      <c r="C44" s="38" t="s">
        <v>115</v>
      </c>
      <c r="D44" s="39" t="s">
        <v>116</v>
      </c>
      <c r="E44" s="38" t="s">
        <v>46</v>
      </c>
      <c r="F44" s="40" t="n">
        <v>55.21</v>
      </c>
      <c r="G44" s="41"/>
      <c r="H44" s="35" t="n">
        <f aca="false">ROUND(G44*(1+$H$7),2)</f>
        <v>0</v>
      </c>
      <c r="I44" s="36" t="n">
        <f aca="false">ROUND((F44*H44),2)</f>
        <v>0</v>
      </c>
    </row>
    <row r="45" customFormat="false" ht="15" hidden="false" customHeight="false" outlineLevel="0" collapsed="false">
      <c r="A45" s="28" t="s">
        <v>117</v>
      </c>
      <c r="B45" s="29" t="s">
        <v>20</v>
      </c>
      <c r="C45" s="29"/>
      <c r="D45" s="29" t="s">
        <v>118</v>
      </c>
      <c r="E45" s="42" t="s">
        <v>22</v>
      </c>
      <c r="F45" s="29"/>
      <c r="G45" s="29"/>
      <c r="H45" s="29"/>
      <c r="I45" s="30" t="n">
        <f aca="false">SUM(I46:I51)</f>
        <v>0</v>
      </c>
    </row>
    <row r="46" customFormat="false" ht="42.75" hidden="false" customHeight="false" outlineLevel="0" collapsed="false">
      <c r="A46" s="37" t="s">
        <v>119</v>
      </c>
      <c r="B46" s="38" t="s">
        <v>120</v>
      </c>
      <c r="C46" s="38" t="s">
        <v>121</v>
      </c>
      <c r="D46" s="39" t="s">
        <v>122</v>
      </c>
      <c r="E46" s="38" t="s">
        <v>38</v>
      </c>
      <c r="F46" s="40" t="n">
        <v>31.23</v>
      </c>
      <c r="G46" s="41"/>
      <c r="H46" s="35" t="n">
        <f aca="false">ROUND(G46*(1+$H$7),2)</f>
        <v>0</v>
      </c>
      <c r="I46" s="36" t="n">
        <f aca="false">ROUND((F46*H46),2)</f>
        <v>0</v>
      </c>
    </row>
    <row r="47" s="27" customFormat="true" ht="29.25" hidden="false" customHeight="false" outlineLevel="0" collapsed="false">
      <c r="A47" s="37" t="s">
        <v>123</v>
      </c>
      <c r="B47" s="38" t="s">
        <v>20</v>
      </c>
      <c r="C47" s="38" t="s">
        <v>124</v>
      </c>
      <c r="D47" s="39" t="s">
        <v>125</v>
      </c>
      <c r="E47" s="38" t="s">
        <v>46</v>
      </c>
      <c r="F47" s="40" t="n">
        <v>446.16</v>
      </c>
      <c r="G47" s="41"/>
      <c r="H47" s="35" t="n">
        <f aca="false">ROUND(G47*(1+$H$7),2)</f>
        <v>0</v>
      </c>
      <c r="I47" s="36" t="n">
        <f aca="false">ROUND((F47*H47),2)</f>
        <v>0</v>
      </c>
    </row>
    <row r="48" customFormat="false" ht="28.5" hidden="false" customHeight="false" outlineLevel="0" collapsed="false">
      <c r="A48" s="37" t="s">
        <v>126</v>
      </c>
      <c r="B48" s="38" t="s">
        <v>40</v>
      </c>
      <c r="C48" s="38" t="s">
        <v>127</v>
      </c>
      <c r="D48" s="39" t="s">
        <v>128</v>
      </c>
      <c r="E48" s="38" t="s">
        <v>46</v>
      </c>
      <c r="F48" s="40" t="n">
        <v>446.16</v>
      </c>
      <c r="G48" s="41" t="n">
        <v>0</v>
      </c>
      <c r="H48" s="35" t="n">
        <f aca="false">ROUND(G48*(1+$H$7),2)</f>
        <v>0</v>
      </c>
      <c r="I48" s="36" t="n">
        <f aca="false">ROUND((F48*H48),2)</f>
        <v>0</v>
      </c>
    </row>
    <row r="49" customFormat="false" ht="42.75" hidden="false" customHeight="false" outlineLevel="0" collapsed="false">
      <c r="A49" s="37" t="s">
        <v>129</v>
      </c>
      <c r="B49" s="38" t="s">
        <v>40</v>
      </c>
      <c r="C49" s="38" t="s">
        <v>130</v>
      </c>
      <c r="D49" s="39" t="s">
        <v>131</v>
      </c>
      <c r="E49" s="38" t="s">
        <v>132</v>
      </c>
      <c r="F49" s="40" t="n">
        <v>1</v>
      </c>
      <c r="G49" s="41" t="n">
        <v>0</v>
      </c>
      <c r="H49" s="35" t="n">
        <f aca="false">ROUND(G49*(1+$H$7),2)</f>
        <v>0</v>
      </c>
      <c r="I49" s="36" t="n">
        <f aca="false">ROUND((F49*H49),2)</f>
        <v>0</v>
      </c>
    </row>
    <row r="50" customFormat="false" ht="28.5" hidden="false" customHeight="false" outlineLevel="0" collapsed="false">
      <c r="A50" s="37" t="s">
        <v>133</v>
      </c>
      <c r="B50" s="38" t="s">
        <v>40</v>
      </c>
      <c r="C50" s="38" t="s">
        <v>134</v>
      </c>
      <c r="D50" s="39" t="s">
        <v>135</v>
      </c>
      <c r="E50" s="38" t="s">
        <v>132</v>
      </c>
      <c r="F50" s="40" t="n">
        <v>1</v>
      </c>
      <c r="G50" s="41" t="n">
        <v>0</v>
      </c>
      <c r="H50" s="35" t="n">
        <f aca="false">ROUND(G50*(1+$H$7),2)</f>
        <v>0</v>
      </c>
      <c r="I50" s="36" t="n">
        <f aca="false">ROUND((F50*H50),2)</f>
        <v>0</v>
      </c>
    </row>
    <row r="51" customFormat="false" ht="29.25" hidden="false" customHeight="false" outlineLevel="0" collapsed="false">
      <c r="A51" s="37" t="s">
        <v>136</v>
      </c>
      <c r="B51" s="38" t="s">
        <v>20</v>
      </c>
      <c r="C51" s="38" t="s">
        <v>137</v>
      </c>
      <c r="D51" s="39" t="s">
        <v>138</v>
      </c>
      <c r="E51" s="38" t="s">
        <v>46</v>
      </c>
      <c r="F51" s="40" t="n">
        <v>446.16</v>
      </c>
      <c r="G51" s="41" t="n">
        <v>0</v>
      </c>
      <c r="H51" s="35" t="n">
        <f aca="false">ROUND(G51*(1+$H$7),2)</f>
        <v>0</v>
      </c>
      <c r="I51" s="36" t="n">
        <f aca="false">ROUND((F51*H51),2)</f>
        <v>0</v>
      </c>
    </row>
    <row r="52" customFormat="false" ht="15" hidden="false" customHeight="false" outlineLevel="0" collapsed="false">
      <c r="A52" s="28" t="s">
        <v>139</v>
      </c>
      <c r="B52" s="29" t="s">
        <v>20</v>
      </c>
      <c r="C52" s="29"/>
      <c r="D52" s="29" t="s">
        <v>140</v>
      </c>
      <c r="E52" s="42" t="s">
        <v>22</v>
      </c>
      <c r="F52" s="29"/>
      <c r="G52" s="29"/>
      <c r="H52" s="29"/>
      <c r="I52" s="30" t="n">
        <f aca="false">SUM(I53:I63)</f>
        <v>0</v>
      </c>
    </row>
    <row r="53" customFormat="false" ht="57" hidden="false" customHeight="false" outlineLevel="0" collapsed="false">
      <c r="A53" s="37" t="s">
        <v>141</v>
      </c>
      <c r="B53" s="38" t="s">
        <v>20</v>
      </c>
      <c r="C53" s="38" t="s">
        <v>142</v>
      </c>
      <c r="D53" s="39" t="s">
        <v>143</v>
      </c>
      <c r="E53" s="38" t="s">
        <v>132</v>
      </c>
      <c r="F53" s="40" t="n">
        <v>1</v>
      </c>
      <c r="G53" s="41" t="n">
        <v>0</v>
      </c>
      <c r="H53" s="35" t="n">
        <f aca="false">ROUND(G53*(1+$H$7),2)</f>
        <v>0</v>
      </c>
      <c r="I53" s="36" t="n">
        <f aca="false">ROUND((F53*H53),2)</f>
        <v>0</v>
      </c>
    </row>
    <row r="54" customFormat="false" ht="42.75" hidden="false" customHeight="false" outlineLevel="0" collapsed="false">
      <c r="A54" s="37" t="s">
        <v>144</v>
      </c>
      <c r="B54" s="38" t="s">
        <v>20</v>
      </c>
      <c r="C54" s="38" t="s">
        <v>145</v>
      </c>
      <c r="D54" s="39" t="s">
        <v>146</v>
      </c>
      <c r="E54" s="38" t="s">
        <v>132</v>
      </c>
      <c r="F54" s="40" t="n">
        <v>2</v>
      </c>
      <c r="G54" s="41" t="n">
        <v>0</v>
      </c>
      <c r="H54" s="35" t="n">
        <f aca="false">ROUND(G54*(1+$H$7),2)</f>
        <v>0</v>
      </c>
      <c r="I54" s="36" t="n">
        <f aca="false">ROUND((F54*H54),2)</f>
        <v>0</v>
      </c>
    </row>
    <row r="55" customFormat="false" ht="42.75" hidden="false" customHeight="false" outlineLevel="0" collapsed="false">
      <c r="A55" s="37" t="s">
        <v>147</v>
      </c>
      <c r="B55" s="38" t="s">
        <v>20</v>
      </c>
      <c r="C55" s="38" t="s">
        <v>148</v>
      </c>
      <c r="D55" s="39" t="s">
        <v>149</v>
      </c>
      <c r="E55" s="38" t="s">
        <v>85</v>
      </c>
      <c r="F55" s="40" t="n">
        <v>100</v>
      </c>
      <c r="G55" s="41"/>
      <c r="H55" s="35" t="n">
        <f aca="false">ROUND(G55*(1+$H$7),2)</f>
        <v>0</v>
      </c>
      <c r="I55" s="36" t="n">
        <f aca="false">ROUND((F55*H55),2)</f>
        <v>0</v>
      </c>
    </row>
    <row r="56" s="27" customFormat="true" ht="43.5" hidden="false" customHeight="false" outlineLevel="0" collapsed="false">
      <c r="A56" s="37" t="s">
        <v>150</v>
      </c>
      <c r="B56" s="38" t="s">
        <v>20</v>
      </c>
      <c r="C56" s="38" t="s">
        <v>151</v>
      </c>
      <c r="D56" s="39" t="s">
        <v>152</v>
      </c>
      <c r="E56" s="38" t="s">
        <v>132</v>
      </c>
      <c r="F56" s="40" t="n">
        <v>8</v>
      </c>
      <c r="G56" s="41"/>
      <c r="H56" s="35" t="n">
        <f aca="false">ROUND(G56*(1+$H$7),2)</f>
        <v>0</v>
      </c>
      <c r="I56" s="36" t="n">
        <f aca="false">ROUND((F56*H56),2)</f>
        <v>0</v>
      </c>
    </row>
    <row r="57" customFormat="false" ht="14.25" hidden="false" customHeight="false" outlineLevel="0" collapsed="false">
      <c r="A57" s="37" t="s">
        <v>153</v>
      </c>
      <c r="B57" s="38" t="s">
        <v>40</v>
      </c>
      <c r="C57" s="38" t="s">
        <v>154</v>
      </c>
      <c r="D57" s="39" t="s">
        <v>155</v>
      </c>
      <c r="E57" s="38" t="s">
        <v>132</v>
      </c>
      <c r="F57" s="40" t="n">
        <v>6</v>
      </c>
      <c r="G57" s="41" t="n">
        <v>0</v>
      </c>
      <c r="H57" s="35" t="n">
        <f aca="false">ROUND(G57*(1+$H$7),2)</f>
        <v>0</v>
      </c>
      <c r="I57" s="36" t="n">
        <f aca="false">ROUND((F57*H57),2)</f>
        <v>0</v>
      </c>
    </row>
    <row r="58" customFormat="false" ht="42.75" hidden="false" customHeight="false" outlineLevel="0" collapsed="false">
      <c r="A58" s="37" t="s">
        <v>156</v>
      </c>
      <c r="B58" s="38" t="s">
        <v>20</v>
      </c>
      <c r="C58" s="38" t="s">
        <v>157</v>
      </c>
      <c r="D58" s="39" t="s">
        <v>158</v>
      </c>
      <c r="E58" s="38" t="s">
        <v>85</v>
      </c>
      <c r="F58" s="40" t="n">
        <v>200</v>
      </c>
      <c r="G58" s="41" t="n">
        <v>0</v>
      </c>
      <c r="H58" s="35" t="n">
        <f aca="false">ROUND(G58*(1+$H$7),2)</f>
        <v>0</v>
      </c>
      <c r="I58" s="36" t="n">
        <f aca="false">ROUND((F58*H58),2)</f>
        <v>0</v>
      </c>
    </row>
    <row r="59" customFormat="false" ht="42.75" hidden="false" customHeight="false" outlineLevel="0" collapsed="false">
      <c r="A59" s="37" t="s">
        <v>159</v>
      </c>
      <c r="B59" s="38" t="s">
        <v>20</v>
      </c>
      <c r="C59" s="38" t="s">
        <v>160</v>
      </c>
      <c r="D59" s="39" t="s">
        <v>161</v>
      </c>
      <c r="E59" s="38" t="s">
        <v>85</v>
      </c>
      <c r="F59" s="40" t="n">
        <v>200</v>
      </c>
      <c r="G59" s="41"/>
      <c r="H59" s="35" t="n">
        <f aca="false">ROUND(G59*(1+$H$7),2)</f>
        <v>0</v>
      </c>
      <c r="I59" s="36" t="n">
        <f aca="false">ROUND((F59*H59),2)</f>
        <v>0</v>
      </c>
    </row>
    <row r="60" s="27" customFormat="true" ht="29.25" hidden="false" customHeight="false" outlineLevel="0" collapsed="false">
      <c r="A60" s="37" t="s">
        <v>162</v>
      </c>
      <c r="B60" s="38" t="s">
        <v>40</v>
      </c>
      <c r="C60" s="38" t="s">
        <v>163</v>
      </c>
      <c r="D60" s="39" t="s">
        <v>164</v>
      </c>
      <c r="E60" s="38" t="s">
        <v>85</v>
      </c>
      <c r="F60" s="40" t="n">
        <v>200</v>
      </c>
      <c r="G60" s="41"/>
      <c r="H60" s="35" t="n">
        <f aca="false">ROUND(G60*(1+$H$7),2)</f>
        <v>0</v>
      </c>
      <c r="I60" s="36" t="n">
        <f aca="false">ROUND((F60*H60),2)</f>
        <v>0</v>
      </c>
    </row>
    <row r="61" customFormat="false" ht="14.25" hidden="false" customHeight="false" outlineLevel="0" collapsed="false">
      <c r="A61" s="37" t="s">
        <v>165</v>
      </c>
      <c r="B61" s="38" t="s">
        <v>40</v>
      </c>
      <c r="C61" s="38" t="s">
        <v>166</v>
      </c>
      <c r="D61" s="39" t="s">
        <v>167</v>
      </c>
      <c r="E61" s="38" t="s">
        <v>132</v>
      </c>
      <c r="F61" s="40" t="n">
        <v>10</v>
      </c>
      <c r="G61" s="41" t="n">
        <v>0</v>
      </c>
      <c r="H61" s="35" t="n">
        <f aca="false">ROUND(G61*(1+$H$7),2)</f>
        <v>0</v>
      </c>
      <c r="I61" s="36" t="n">
        <f aca="false">ROUND((F61*H61),2)</f>
        <v>0</v>
      </c>
    </row>
    <row r="62" customFormat="false" ht="28.5" hidden="false" customHeight="false" outlineLevel="0" collapsed="false">
      <c r="A62" s="37" t="s">
        <v>168</v>
      </c>
      <c r="B62" s="38" t="s">
        <v>40</v>
      </c>
      <c r="C62" s="38" t="s">
        <v>169</v>
      </c>
      <c r="D62" s="39" t="s">
        <v>170</v>
      </c>
      <c r="E62" s="38" t="s">
        <v>132</v>
      </c>
      <c r="F62" s="40" t="n">
        <v>4</v>
      </c>
      <c r="G62" s="41" t="n">
        <v>0</v>
      </c>
      <c r="H62" s="35" t="n">
        <f aca="false">ROUND(G62*(1+$H$7),2)</f>
        <v>0</v>
      </c>
      <c r="I62" s="36" t="n">
        <f aca="false">ROUND((F62*H62),2)</f>
        <v>0</v>
      </c>
    </row>
    <row r="63" customFormat="false" ht="29.25" hidden="false" customHeight="false" outlineLevel="0" collapsed="false">
      <c r="A63" s="37" t="s">
        <v>171</v>
      </c>
      <c r="B63" s="38" t="s">
        <v>40</v>
      </c>
      <c r="C63" s="38" t="s">
        <v>172</v>
      </c>
      <c r="D63" s="39" t="s">
        <v>173</v>
      </c>
      <c r="E63" s="38" t="s">
        <v>132</v>
      </c>
      <c r="F63" s="40" t="n">
        <v>4</v>
      </c>
      <c r="G63" s="41" t="n">
        <v>0</v>
      </c>
      <c r="H63" s="35" t="n">
        <f aca="false">ROUND(G63*(1+$H$7),2)</f>
        <v>0</v>
      </c>
      <c r="I63" s="36" t="n">
        <f aca="false">ROUND((F63*H63),2)</f>
        <v>0</v>
      </c>
    </row>
    <row r="64" customFormat="false" ht="15" hidden="false" customHeight="false" outlineLevel="0" collapsed="false">
      <c r="A64" s="28" t="s">
        <v>174</v>
      </c>
      <c r="B64" s="29" t="s">
        <v>20</v>
      </c>
      <c r="C64" s="29"/>
      <c r="D64" s="29" t="s">
        <v>175</v>
      </c>
      <c r="E64" s="42" t="s">
        <v>22</v>
      </c>
      <c r="F64" s="29"/>
      <c r="G64" s="29"/>
      <c r="H64" s="29"/>
      <c r="I64" s="30" t="n">
        <f aca="false">SUM(I65:I73)</f>
        <v>0</v>
      </c>
    </row>
    <row r="65" customFormat="false" ht="42.75" hidden="false" customHeight="false" outlineLevel="0" collapsed="false">
      <c r="A65" s="37" t="s">
        <v>176</v>
      </c>
      <c r="B65" s="38" t="s">
        <v>20</v>
      </c>
      <c r="C65" s="38" t="s">
        <v>177</v>
      </c>
      <c r="D65" s="39" t="s">
        <v>178</v>
      </c>
      <c r="E65" s="38" t="s">
        <v>85</v>
      </c>
      <c r="F65" s="40" t="n">
        <v>39.51</v>
      </c>
      <c r="G65" s="41"/>
      <c r="H65" s="35" t="n">
        <f aca="false">ROUND(G65*(1+$H$7),2)</f>
        <v>0</v>
      </c>
      <c r="I65" s="36" t="n">
        <f aca="false">ROUND((F65*H65),2)</f>
        <v>0</v>
      </c>
    </row>
    <row r="66" customFormat="false" ht="28.5" hidden="false" customHeight="false" outlineLevel="0" collapsed="false">
      <c r="A66" s="37" t="s">
        <v>179</v>
      </c>
      <c r="B66" s="38" t="s">
        <v>40</v>
      </c>
      <c r="C66" s="38" t="s">
        <v>180</v>
      </c>
      <c r="D66" s="39" t="s">
        <v>181</v>
      </c>
      <c r="E66" s="38" t="s">
        <v>85</v>
      </c>
      <c r="F66" s="40" t="n">
        <v>21.68</v>
      </c>
      <c r="G66" s="41"/>
      <c r="H66" s="35" t="n">
        <f aca="false">ROUND(G66*(1+$H$7),2)</f>
        <v>0</v>
      </c>
      <c r="I66" s="36" t="n">
        <f aca="false">ROUND((F66*H66),2)</f>
        <v>0</v>
      </c>
    </row>
    <row r="67" customFormat="false" ht="42.75" hidden="false" customHeight="false" outlineLevel="0" collapsed="false">
      <c r="A67" s="37" t="s">
        <v>182</v>
      </c>
      <c r="B67" s="38" t="s">
        <v>20</v>
      </c>
      <c r="C67" s="38" t="s">
        <v>183</v>
      </c>
      <c r="D67" s="39" t="s">
        <v>184</v>
      </c>
      <c r="E67" s="38" t="s">
        <v>85</v>
      </c>
      <c r="F67" s="40" t="n">
        <v>48</v>
      </c>
      <c r="G67" s="41"/>
      <c r="H67" s="35" t="n">
        <f aca="false">ROUND(G67*(1+$H$7),2)</f>
        <v>0</v>
      </c>
      <c r="I67" s="36" t="n">
        <f aca="false">ROUND((F67*H67),2)</f>
        <v>0</v>
      </c>
    </row>
    <row r="68" customFormat="false" ht="42.75" hidden="false" customHeight="false" outlineLevel="0" collapsed="false">
      <c r="A68" s="37" t="s">
        <v>185</v>
      </c>
      <c r="B68" s="38" t="s">
        <v>20</v>
      </c>
      <c r="C68" s="38" t="s">
        <v>186</v>
      </c>
      <c r="D68" s="39" t="s">
        <v>187</v>
      </c>
      <c r="E68" s="38" t="s">
        <v>132</v>
      </c>
      <c r="F68" s="40" t="n">
        <v>5</v>
      </c>
      <c r="G68" s="41"/>
      <c r="H68" s="35" t="n">
        <f aca="false">ROUND(G68*(1+$H$7),2)</f>
        <v>0</v>
      </c>
      <c r="I68" s="36" t="n">
        <f aca="false">ROUND((F68*H68),2)</f>
        <v>0</v>
      </c>
    </row>
    <row r="69" customFormat="false" ht="28.5" hidden="false" customHeight="false" outlineLevel="0" collapsed="false">
      <c r="A69" s="37" t="s">
        <v>188</v>
      </c>
      <c r="B69" s="38" t="s">
        <v>40</v>
      </c>
      <c r="C69" s="38" t="s">
        <v>189</v>
      </c>
      <c r="D69" s="39" t="s">
        <v>190</v>
      </c>
      <c r="E69" s="38" t="s">
        <v>38</v>
      </c>
      <c r="F69" s="40" t="n">
        <v>26.12</v>
      </c>
      <c r="G69" s="41"/>
      <c r="H69" s="35" t="n">
        <f aca="false">ROUND(G69*(1+$H$7),2)</f>
        <v>0</v>
      </c>
      <c r="I69" s="36" t="n">
        <f aca="false">ROUND((F69*H69),2)</f>
        <v>0</v>
      </c>
    </row>
    <row r="70" customFormat="false" ht="14.25" hidden="false" customHeight="false" outlineLevel="0" collapsed="false">
      <c r="A70" s="37" t="s">
        <v>191</v>
      </c>
      <c r="B70" s="38" t="s">
        <v>40</v>
      </c>
      <c r="C70" s="38" t="s">
        <v>192</v>
      </c>
      <c r="D70" s="39" t="s">
        <v>193</v>
      </c>
      <c r="E70" s="38" t="s">
        <v>38</v>
      </c>
      <c r="F70" s="40" t="n">
        <v>22.83</v>
      </c>
      <c r="G70" s="41"/>
      <c r="H70" s="35" t="n">
        <f aca="false">ROUND(G70*(1+$H$7),2)</f>
        <v>0</v>
      </c>
      <c r="I70" s="36" t="n">
        <f aca="false">ROUND((F70*H70),2)</f>
        <v>0</v>
      </c>
    </row>
    <row r="71" customFormat="false" ht="28.5" hidden="false" customHeight="false" outlineLevel="0" collapsed="false">
      <c r="A71" s="37" t="s">
        <v>194</v>
      </c>
      <c r="B71" s="38" t="s">
        <v>20</v>
      </c>
      <c r="C71" s="38" t="s">
        <v>48</v>
      </c>
      <c r="D71" s="39" t="s">
        <v>49</v>
      </c>
      <c r="E71" s="38" t="s">
        <v>38</v>
      </c>
      <c r="F71" s="40" t="n">
        <v>4.12</v>
      </c>
      <c r="G71" s="41"/>
      <c r="H71" s="35" t="n">
        <f aca="false">ROUND(G71*(1+$H$7),2)</f>
        <v>0</v>
      </c>
      <c r="I71" s="36" t="n">
        <f aca="false">ROUND((F71*H71),2)</f>
        <v>0</v>
      </c>
    </row>
    <row r="72" customFormat="false" ht="42.75" hidden="false" customHeight="false" outlineLevel="0" collapsed="false">
      <c r="A72" s="37" t="s">
        <v>195</v>
      </c>
      <c r="B72" s="38" t="s">
        <v>20</v>
      </c>
      <c r="C72" s="38" t="s">
        <v>51</v>
      </c>
      <c r="D72" s="39" t="s">
        <v>52</v>
      </c>
      <c r="E72" s="38" t="s">
        <v>38</v>
      </c>
      <c r="F72" s="40" t="n">
        <v>4.12</v>
      </c>
      <c r="G72" s="41"/>
      <c r="H72" s="35" t="n">
        <f aca="false">ROUND(G72*(1+$H$7),2)</f>
        <v>0</v>
      </c>
      <c r="I72" s="36" t="n">
        <f aca="false">ROUND((F72*H72),2)</f>
        <v>0</v>
      </c>
    </row>
    <row r="73" customFormat="false" ht="43.5" hidden="false" customHeight="false" outlineLevel="0" collapsed="false">
      <c r="A73" s="37" t="s">
        <v>196</v>
      </c>
      <c r="B73" s="38" t="s">
        <v>20</v>
      </c>
      <c r="C73" s="38" t="s">
        <v>58</v>
      </c>
      <c r="D73" s="39" t="s">
        <v>59</v>
      </c>
      <c r="E73" s="38" t="s">
        <v>60</v>
      </c>
      <c r="F73" s="40" t="n">
        <v>37.09</v>
      </c>
      <c r="G73" s="41"/>
      <c r="H73" s="35" t="n">
        <f aca="false">ROUND(G73*(1+$H$7),2)</f>
        <v>0</v>
      </c>
      <c r="I73" s="36" t="n">
        <f aca="false">ROUND((F73*H73),2)</f>
        <v>0</v>
      </c>
    </row>
    <row r="74" customFormat="false" ht="15" hidden="false" customHeight="false" outlineLevel="0" collapsed="false">
      <c r="A74" s="28" t="s">
        <v>197</v>
      </c>
      <c r="B74" s="29" t="s">
        <v>20</v>
      </c>
      <c r="C74" s="29"/>
      <c r="D74" s="29" t="s">
        <v>198</v>
      </c>
      <c r="E74" s="42" t="s">
        <v>22</v>
      </c>
      <c r="F74" s="29"/>
      <c r="G74" s="29"/>
      <c r="H74" s="29"/>
      <c r="I74" s="30" t="n">
        <f aca="false">SUM(I75:I76)</f>
        <v>0</v>
      </c>
    </row>
    <row r="75" customFormat="false" ht="71.25" hidden="false" customHeight="false" outlineLevel="0" collapsed="false">
      <c r="A75" s="37" t="s">
        <v>199</v>
      </c>
      <c r="B75" s="38" t="s">
        <v>120</v>
      </c>
      <c r="C75" s="38" t="s">
        <v>200</v>
      </c>
      <c r="D75" s="39" t="s">
        <v>201</v>
      </c>
      <c r="E75" s="38" t="s">
        <v>132</v>
      </c>
      <c r="F75" s="40" t="n">
        <v>1</v>
      </c>
      <c r="G75" s="41"/>
      <c r="H75" s="35" t="n">
        <f aca="false">ROUND(G75*(1+$H$7),2)</f>
        <v>0</v>
      </c>
      <c r="I75" s="36" t="n">
        <f aca="false">ROUND((F75*H75),2)</f>
        <v>0</v>
      </c>
    </row>
    <row r="76" customFormat="false" ht="72" hidden="false" customHeight="false" outlineLevel="0" collapsed="false">
      <c r="A76" s="37" t="s">
        <v>202</v>
      </c>
      <c r="B76" s="38" t="s">
        <v>120</v>
      </c>
      <c r="C76" s="38" t="s">
        <v>203</v>
      </c>
      <c r="D76" s="39" t="s">
        <v>204</v>
      </c>
      <c r="E76" s="38" t="s">
        <v>132</v>
      </c>
      <c r="F76" s="40" t="n">
        <v>1</v>
      </c>
      <c r="G76" s="41"/>
      <c r="H76" s="35" t="n">
        <f aca="false">ROUND(G76*(1+$H$7),2)</f>
        <v>0</v>
      </c>
      <c r="I76" s="36" t="n">
        <f aca="false">ROUND((F76*H76),2)</f>
        <v>0</v>
      </c>
    </row>
    <row r="77" customFormat="false" ht="15" hidden="false" customHeight="false" outlineLevel="0" collapsed="false">
      <c r="A77" s="28" t="s">
        <v>205</v>
      </c>
      <c r="B77" s="29" t="s">
        <v>40</v>
      </c>
      <c r="C77" s="29"/>
      <c r="D77" s="29" t="s">
        <v>206</v>
      </c>
      <c r="E77" s="42" t="s">
        <v>22</v>
      </c>
      <c r="F77" s="29"/>
      <c r="G77" s="29"/>
      <c r="H77" s="29"/>
      <c r="I77" s="30" t="n">
        <f aca="false">SUM(I78:I82)</f>
        <v>0</v>
      </c>
    </row>
    <row r="78" customFormat="false" ht="28.5" hidden="false" customHeight="false" outlineLevel="0" collapsed="false">
      <c r="A78" s="37" t="s">
        <v>207</v>
      </c>
      <c r="B78" s="38" t="s">
        <v>120</v>
      </c>
      <c r="C78" s="38" t="s">
        <v>208</v>
      </c>
      <c r="D78" s="39" t="s">
        <v>209</v>
      </c>
      <c r="E78" s="38" t="s">
        <v>132</v>
      </c>
      <c r="F78" s="40" t="n">
        <v>8</v>
      </c>
      <c r="G78" s="41"/>
      <c r="H78" s="35" t="n">
        <f aca="false">ROUND(G78*(1+$H$7),2)</f>
        <v>0</v>
      </c>
      <c r="I78" s="36" t="n">
        <f aca="false">ROUND((F78*H78),2)</f>
        <v>0</v>
      </c>
    </row>
    <row r="79" customFormat="false" ht="28.5" hidden="false" customHeight="false" outlineLevel="0" collapsed="false">
      <c r="A79" s="37" t="s">
        <v>210</v>
      </c>
      <c r="B79" s="38" t="s">
        <v>40</v>
      </c>
      <c r="C79" s="38" t="s">
        <v>211</v>
      </c>
      <c r="D79" s="39" t="s">
        <v>212</v>
      </c>
      <c r="E79" s="38" t="s">
        <v>85</v>
      </c>
      <c r="F79" s="40" t="n">
        <v>8</v>
      </c>
      <c r="G79" s="41"/>
      <c r="H79" s="35" t="n">
        <f aca="false">ROUND(G79*(1+$H$7),2)</f>
        <v>0</v>
      </c>
      <c r="I79" s="36" t="n">
        <f aca="false">ROUND((F79*H79),2)</f>
        <v>0</v>
      </c>
    </row>
    <row r="80" customFormat="false" ht="14.25" hidden="false" customHeight="false" outlineLevel="0" collapsed="false">
      <c r="A80" s="37" t="s">
        <v>213</v>
      </c>
      <c r="B80" s="38" t="s">
        <v>40</v>
      </c>
      <c r="C80" s="38" t="s">
        <v>214</v>
      </c>
      <c r="D80" s="39" t="s">
        <v>215</v>
      </c>
      <c r="E80" s="38" t="s">
        <v>85</v>
      </c>
      <c r="F80" s="40" t="n">
        <v>154.9</v>
      </c>
      <c r="G80" s="41"/>
      <c r="H80" s="35" t="n">
        <f aca="false">ROUND(G80*(1+$H$7),2)</f>
        <v>0</v>
      </c>
      <c r="I80" s="36" t="n">
        <f aca="false">ROUND((F80*H80),2)</f>
        <v>0</v>
      </c>
    </row>
    <row r="81" customFormat="false" ht="42.75" hidden="false" customHeight="false" outlineLevel="0" collapsed="false">
      <c r="A81" s="37" t="s">
        <v>216</v>
      </c>
      <c r="B81" s="38" t="s">
        <v>20</v>
      </c>
      <c r="C81" s="38" t="s">
        <v>217</v>
      </c>
      <c r="D81" s="39" t="s">
        <v>218</v>
      </c>
      <c r="E81" s="38" t="s">
        <v>132</v>
      </c>
      <c r="F81" s="40" t="n">
        <v>8</v>
      </c>
      <c r="G81" s="41"/>
      <c r="H81" s="35" t="n">
        <f aca="false">ROUND(G81*(1+$H$7),2)</f>
        <v>0</v>
      </c>
      <c r="I81" s="36" t="n">
        <f aca="false">ROUND((F81*H81),2)</f>
        <v>0</v>
      </c>
    </row>
    <row r="82" customFormat="false" ht="29.25" hidden="false" customHeight="false" outlineLevel="0" collapsed="false">
      <c r="A82" s="37" t="s">
        <v>219</v>
      </c>
      <c r="B82" s="38" t="s">
        <v>20</v>
      </c>
      <c r="C82" s="38" t="s">
        <v>220</v>
      </c>
      <c r="D82" s="39" t="s">
        <v>221</v>
      </c>
      <c r="E82" s="38" t="s">
        <v>132</v>
      </c>
      <c r="F82" s="40" t="n">
        <v>8</v>
      </c>
      <c r="G82" s="41"/>
      <c r="H82" s="35" t="n">
        <f aca="false">ROUND(G82*(1+$H$7),2)</f>
        <v>0</v>
      </c>
      <c r="I82" s="36" t="n">
        <f aca="false">ROUND((F82*H82),2)</f>
        <v>0</v>
      </c>
    </row>
    <row r="83" customFormat="false" ht="15" hidden="false" customHeight="false" outlineLevel="0" collapsed="false">
      <c r="A83" s="28" t="s">
        <v>222</v>
      </c>
      <c r="B83" s="29" t="s">
        <v>20</v>
      </c>
      <c r="C83" s="29"/>
      <c r="D83" s="29" t="s">
        <v>223</v>
      </c>
      <c r="E83" s="42" t="s">
        <v>22</v>
      </c>
      <c r="F83" s="29"/>
      <c r="G83" s="29"/>
      <c r="H83" s="29"/>
      <c r="I83" s="30" t="n">
        <f aca="false">SUM(I84:I86)</f>
        <v>0</v>
      </c>
    </row>
    <row r="84" customFormat="false" ht="14.25" hidden="false" customHeight="false" outlineLevel="0" collapsed="false">
      <c r="A84" s="37" t="s">
        <v>224</v>
      </c>
      <c r="B84" s="38" t="s">
        <v>20</v>
      </c>
      <c r="C84" s="38" t="s">
        <v>225</v>
      </c>
      <c r="D84" s="39" t="s">
        <v>226</v>
      </c>
      <c r="E84" s="38" t="s">
        <v>46</v>
      </c>
      <c r="F84" s="40" t="n">
        <v>1071.8</v>
      </c>
      <c r="G84" s="41"/>
      <c r="H84" s="35" t="n">
        <f aca="false">ROUND(G84*(1+$H$7),2)</f>
        <v>0</v>
      </c>
      <c r="I84" s="36" t="n">
        <f aca="false">ROUND((F84*H84),2)</f>
        <v>0</v>
      </c>
    </row>
    <row r="85" customFormat="false" ht="42.75" hidden="false" customHeight="false" outlineLevel="0" collapsed="false">
      <c r="A85" s="37" t="s">
        <v>227</v>
      </c>
      <c r="B85" s="38" t="s">
        <v>120</v>
      </c>
      <c r="C85" s="38" t="s">
        <v>228</v>
      </c>
      <c r="D85" s="39" t="s">
        <v>229</v>
      </c>
      <c r="E85" s="38" t="s">
        <v>230</v>
      </c>
      <c r="F85" s="40" t="n">
        <v>90</v>
      </c>
      <c r="G85" s="41"/>
      <c r="H85" s="35" t="n">
        <f aca="false">ROUND(G85*(1+$H$7),2)</f>
        <v>0</v>
      </c>
      <c r="I85" s="36" t="n">
        <f aca="false">ROUND((F85*H85),2)</f>
        <v>0</v>
      </c>
    </row>
    <row r="86" customFormat="false" ht="29.25" hidden="false" customHeight="false" outlineLevel="0" collapsed="false">
      <c r="A86" s="43" t="s">
        <v>231</v>
      </c>
      <c r="B86" s="44" t="s">
        <v>40</v>
      </c>
      <c r="C86" s="44" t="s">
        <v>232</v>
      </c>
      <c r="D86" s="45" t="s">
        <v>233</v>
      </c>
      <c r="E86" s="44" t="s">
        <v>85</v>
      </c>
      <c r="F86" s="46" t="n">
        <v>52.68</v>
      </c>
      <c r="G86" s="47"/>
      <c r="H86" s="48" t="n">
        <f aca="false">ROUND(G86*(1+$H$7),2)</f>
        <v>0</v>
      </c>
      <c r="I86" s="49" t="n">
        <f aca="false">ROUND((F86*H86),2)</f>
        <v>0</v>
      </c>
    </row>
    <row r="87" customFormat="false" ht="14.25" hidden="false" customHeight="false" outlineLevel="0" collapsed="false">
      <c r="A87" s="37"/>
      <c r="B87" s="38"/>
      <c r="C87" s="38"/>
      <c r="D87" s="39"/>
      <c r="E87" s="38"/>
      <c r="F87" s="40"/>
      <c r="G87" s="41"/>
      <c r="H87" s="50"/>
      <c r="I87" s="51"/>
    </row>
    <row r="88" customFormat="false" ht="14.25" hidden="false" customHeight="false" outlineLevel="0" collapsed="false">
      <c r="A88" s="52"/>
      <c r="B88" s="53"/>
      <c r="C88" s="53"/>
      <c r="D88" s="39"/>
      <c r="E88" s="53"/>
      <c r="F88" s="40"/>
      <c r="G88" s="41"/>
      <c r="H88" s="50"/>
      <c r="I88" s="51"/>
    </row>
    <row r="90" customFormat="false" ht="14.25" hidden="false" customHeight="false" outlineLevel="0" collapsed="false">
      <c r="B90" s="54" t="s">
        <v>234</v>
      </c>
      <c r="C90" s="55"/>
      <c r="D90" s="55"/>
    </row>
    <row r="91" customFormat="false" ht="39" hidden="false" customHeight="true" outlineLevel="0" collapsed="false">
      <c r="F91" s="56"/>
      <c r="G91" s="56"/>
      <c r="H91" s="56"/>
      <c r="I91" s="56"/>
    </row>
    <row r="92" customFormat="false" ht="6" hidden="false" customHeight="true" outlineLevel="0" collapsed="false">
      <c r="F92" s="57"/>
    </row>
    <row r="93" customFormat="false" ht="17.25" hidden="false" customHeight="true" outlineLevel="0" collapsed="false">
      <c r="F93" s="57" t="s">
        <v>235</v>
      </c>
      <c r="G93" s="55"/>
      <c r="H93" s="55"/>
      <c r="I93" s="55"/>
    </row>
    <row r="94" customFormat="false" ht="20.25" hidden="false" customHeight="true" outlineLevel="0" collapsed="false">
      <c r="F94" s="57" t="s">
        <v>236</v>
      </c>
      <c r="G94" s="58"/>
      <c r="H94" s="58"/>
      <c r="I94" s="58"/>
    </row>
    <row r="95" customFormat="false" ht="7.5" hidden="false" customHeight="true" outlineLevel="0" collapsed="false"/>
    <row r="96" customFormat="false" ht="14.25" hidden="false" customHeight="true" outlineLevel="0" collapsed="false">
      <c r="B96" s="8" t="s">
        <v>4</v>
      </c>
      <c r="C96" s="9" t="s">
        <v>5</v>
      </c>
      <c r="D96" s="9"/>
    </row>
  </sheetData>
  <sheetProtection sheet="true" objects="true" scenarios="true"/>
  <protectedRanges>
    <protectedRange name="Intervalo7" sqref="C90:D90"/>
    <protectedRange name="Intervalo5" sqref="B3:I3"/>
    <protectedRange name="Intervalo3" sqref="G93:I94"/>
    <protectedRange name="Intervalo1" sqref="G18:G88"/>
    <protectedRange name="Intervalo4" sqref="H7"/>
    <protectedRange name="Intervalo6" sqref="B4:I4"/>
  </protectedRanges>
  <mergeCells count="10">
    <mergeCell ref="A2:I2"/>
    <mergeCell ref="B3:I3"/>
    <mergeCell ref="B4:I4"/>
    <mergeCell ref="A5:I5"/>
    <mergeCell ref="D6:E6"/>
    <mergeCell ref="A7:F7"/>
    <mergeCell ref="C90:D90"/>
    <mergeCell ref="G93:I93"/>
    <mergeCell ref="G94:I94"/>
    <mergeCell ref="C96:D96"/>
  </mergeCells>
  <printOptions headings="false" gridLines="false" gridLinesSet="true" horizontalCentered="false" verticalCentered="false"/>
  <pageMargins left="0.863194444444444" right="0.31875" top="0.502083333333333" bottom="0.560416666666667" header="0.511805555555555" footer="0.315277777777778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2020-03-09T19:20:29Z</dcterms:created>
  <dc:creator>PMMC1</dc:creator>
  <dc:description/>
  <dc:language>pt-BR</dc:language>
  <cp:lastModifiedBy/>
  <cp:lastPrinted>2020-03-10T13:45:35Z</cp:lastPrinted>
  <dcterms:modified xsi:type="dcterms:W3CDTF">2020-03-10T13:46:02Z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