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RESUMO" sheetId="1" r:id="rId1"/>
  </sheets>
  <definedNames>
    <definedName name="_xlnm.Print_Area" localSheetId="0">'RESUMO'!$A$1:$L$206</definedName>
    <definedName name="_xlnm.Print_Titles" localSheetId="0">'RESUMO'!$1:$14</definedName>
  </definedNames>
  <calcPr fullCalcOnLoad="1"/>
</workbook>
</file>

<file path=xl/sharedStrings.xml><?xml version="1.0" encoding="utf-8"?>
<sst xmlns="http://schemas.openxmlformats.org/spreadsheetml/2006/main" count="1188" uniqueCount="435">
  <si>
    <t>CÓDIGO</t>
  </si>
  <si>
    <t>UNID</t>
  </si>
  <si>
    <t>M3</t>
  </si>
  <si>
    <t>M2</t>
  </si>
  <si>
    <t>M</t>
  </si>
  <si>
    <t>KG</t>
  </si>
  <si>
    <t>VERGAS, CINTAS E PILARETES DE CONCRETO</t>
  </si>
  <si>
    <t>FORNECIMENTO DE ESTRUTURA METÁLICA PARA COBERTURA</t>
  </si>
  <si>
    <t>MONTAGEM DE ESTRUTURA METÁLICA PARA COBERTURA</t>
  </si>
  <si>
    <t>TELHA TRAPEZOIDAL DUP. AÇO GALVANIZADO E=0,5MM, REVESTIMENTO B, H=40MM PINTURA MIOLO POLIURETANO E=30MM</t>
  </si>
  <si>
    <t>UN</t>
  </si>
  <si>
    <t>JG</t>
  </si>
  <si>
    <t>CJ</t>
  </si>
  <si>
    <t>L</t>
  </si>
  <si>
    <t>PISO CERÂMICO ESMALTADO  (PEI-5) - ASSENTADO COM ARGAMASSA COLANTE</t>
  </si>
  <si>
    <t>LAVATÓRIO DE LOUÇA INDIVIDUAL PARA PORTADORES DE DEFICIÊNCIA FÍSICA</t>
  </si>
  <si>
    <t>TAMPO PARA BANCADA ÚMIDA - GRANITO CINZA MAUA POLIDO - ESPESSURA 2CM</t>
  </si>
  <si>
    <t>TORNEIRA DE MESA COM ACIONAMENTO MANUAL E FECHAMENTO AUTOMÁTICO</t>
  </si>
  <si>
    <t>CAIXA DE INSPEÇÃO DE ATERRAMENTO TIPO EMBUTIR COM TAMPA E ALÇA</t>
  </si>
  <si>
    <t>MINI DISJUNTOR - TIPO EUROPEU (IEC) - UNIPOLAR 6/25A</t>
  </si>
  <si>
    <t>MINI DISJUNTOR - TIPO EUROPEU (IEC) - BIPOLAR 6/25A</t>
  </si>
  <si>
    <t>TOMADA RJ 45 PARA INFORMÁTICA COM PLACA</t>
  </si>
  <si>
    <t>TOMADA PARA TELEFONE PADRÃO RJ11 COM PLACA/ ESPELHO</t>
  </si>
  <si>
    <t>PORTÃO EM FERRO GALVANIZADO ELETROFUNDIDO MALHA 65X132MM, DE ABRIR, 1 FOLHA, COM PINTURA ELETROLÍTICA</t>
  </si>
  <si>
    <t>121201</t>
  </si>
  <si>
    <t>121205</t>
  </si>
  <si>
    <t>110151</t>
  </si>
  <si>
    <t>411144</t>
  </si>
  <si>
    <t>400518</t>
  </si>
  <si>
    <t>400517</t>
  </si>
  <si>
    <t>BDI</t>
  </si>
  <si>
    <t>MÃO DE OBRA</t>
  </si>
  <si>
    <t>PREFEITURA DO MUNICÍPIO DE MAUÁ</t>
  </si>
  <si>
    <t>SECRETARIA DE OBRAS</t>
  </si>
  <si>
    <t>Departamento de Planejamento e Projetos</t>
  </si>
  <si>
    <t>ESPECIFICAÇÃO DO SERVIÇO</t>
  </si>
  <si>
    <t>MATERIAL/EQUIP</t>
  </si>
  <si>
    <t>SUBTOTAL</t>
  </si>
  <si>
    <t>REFERÊNCIA</t>
  </si>
  <si>
    <t>ITEM DA PLANILHA</t>
  </si>
  <si>
    <t>FONTE</t>
  </si>
  <si>
    <t>TOTAL R$</t>
  </si>
  <si>
    <t>DATA</t>
  </si>
  <si>
    <t>UN.</t>
  </si>
  <si>
    <t>FRONTÃO OU TESTEIRA DE GRANITO CINZA MAUA - H ATÉ 10CM</t>
  </si>
  <si>
    <t>16.01.01</t>
  </si>
  <si>
    <t>16.01.02</t>
  </si>
  <si>
    <t>16.01.03</t>
  </si>
  <si>
    <t>1.01.01</t>
  </si>
  <si>
    <t>DEMOLIÇÃO DE ALVENARIA EM GERAL (TIJOLOS OU BLOCOS)</t>
  </si>
  <si>
    <t>SIURB</t>
  </si>
  <si>
    <t>JUL/14</t>
  </si>
  <si>
    <t>1.01.04</t>
  </si>
  <si>
    <t>CORTE E ATERRO COMPACTADO</t>
  </si>
  <si>
    <t>FORNECIMENTO DE TERRA, INCLUSIVE CORTE, CARGA, DESCARGA E TRANSPORTE ATÉ 1KM</t>
  </si>
  <si>
    <t>1.01.06</t>
  </si>
  <si>
    <t>TRANSPORTE DE TERRA POR CAMINHÃO BASCULANTE, A PARTIR DE 1KM</t>
  </si>
  <si>
    <t>M3KM</t>
  </si>
  <si>
    <t>1.02.01</t>
  </si>
  <si>
    <t>1.02.02</t>
  </si>
  <si>
    <t>1.02.03</t>
  </si>
  <si>
    <t>04.02.01</t>
  </si>
  <si>
    <t>05.02.01</t>
  </si>
  <si>
    <t>PROTECAO MECANICA COM ARGAMASSA TRACO 1:3 (CIMENTO E AREIA), ESPESSURA 3 CM</t>
  </si>
  <si>
    <t>07.01.01</t>
  </si>
  <si>
    <t>BATENTE ESPECIAL EM PERFIL DE CHAPA DOBRADA N. 14</t>
  </si>
  <si>
    <t>07.03.01</t>
  </si>
  <si>
    <t>VISOR FIXO COM VIDRO E REQUADRO DE MADEIRA PARA PORTA</t>
  </si>
  <si>
    <t>08.01.01</t>
  </si>
  <si>
    <t>08.01.02</t>
  </si>
  <si>
    <t>08.01.03</t>
  </si>
  <si>
    <t>08.01.04</t>
  </si>
  <si>
    <t>PORTA EM FERRO PERFILADO, DUPLA ALMOFADADA - ABRIR, 1 FOLHA</t>
  </si>
  <si>
    <t>PA.12 - PORTA EM ALUMÍNIO ANODIZADO,MEIO VIDRO - CORRER</t>
  </si>
  <si>
    <t>PORTA EM FERRO PERFILADO, MEIO VIDRO COM SUBDIVISÕES - ABRIR, 1 FOLHA</t>
  </si>
  <si>
    <t>PORTA EM FERRO PERFILADO, MEIO VIDRO COM SUBDIVISÕES - ABRIR, 2 FOLHAS</t>
  </si>
  <si>
    <t>GUARNIÇÃO OU MOLDURA DE MADEIRA - 15,0CM</t>
  </si>
  <si>
    <t>08.02.02</t>
  </si>
  <si>
    <t>08.02.03</t>
  </si>
  <si>
    <t>PM.57 - PORTA GUICHÊ EM MADEIRA LISA ESPECIAL/ SÓLIDA - 82X210CM - REVESTIDA COM LAMINADO  MELAMÍNICO</t>
  </si>
  <si>
    <t>TELA MOSQUITEIRO EM ARAME GALVANIZADO MALHA 14, FIO 28 INCLUSIVE  REQUADRO</t>
  </si>
  <si>
    <t>CPOS 164</t>
  </si>
  <si>
    <t>DEZ/14</t>
  </si>
  <si>
    <t xml:space="preserve"> CORRIMÃO EM TUBO GALVANIZADO</t>
  </si>
  <si>
    <t>GRADE DE PROTEÇÃO EM FERRO GALVANIZADO ELETROFUNDIDO - BARRA 25X2MM, MALHA 65X132MM</t>
  </si>
  <si>
    <t>08.03.06</t>
  </si>
  <si>
    <t>09.01.01</t>
  </si>
  <si>
    <t>09.02.01</t>
  </si>
  <si>
    <t>09.02.02</t>
  </si>
  <si>
    <t>09.02.03</t>
  </si>
  <si>
    <t>09.02.04</t>
  </si>
  <si>
    <t>09.02.05</t>
  </si>
  <si>
    <t>09.02.06</t>
  </si>
  <si>
    <t>09.02.07</t>
  </si>
  <si>
    <t>ENTRADA AÉREA DE ENERGIA E TELEFONE - 71 À 75KVA</t>
  </si>
  <si>
    <t>ELETRODUTO DE PVC RÍGIDO, ROSCÁVEL - 20MM (1/2")</t>
  </si>
  <si>
    <t>ELETRODUTO DE PVC RÍGIDO, ROSCÁVEL - 25MM (3/4")</t>
  </si>
  <si>
    <t>ELETRODUTO DE PVC RÍGIDO, ROSCÁVEL - 40MM (1 1/4")</t>
  </si>
  <si>
    <t>ELETRODUTO DE PVC RÍGIDO, ROSCÁVEL - 50MM (1 1/2")</t>
  </si>
  <si>
    <t>ELETRODUTO DE PVC RÍGIDO, ROSCÁVEL - 75MM (2 1/2")</t>
  </si>
  <si>
    <t>ELETRODUTO DE AÇO GALVANIZADO ELETROLÍTICO, TIPO LEVE I - 3/4"</t>
  </si>
  <si>
    <t>ELETRODUTO DE AÇO GALVANIZADO ELETROLÍTICO, TIPO LEVE I - 1"</t>
  </si>
  <si>
    <t>09.03.03</t>
  </si>
  <si>
    <t>09.03.04</t>
  </si>
  <si>
    <t>09.03.05</t>
  </si>
  <si>
    <t>QUADRO DE DISTRIBUIÇÃO EM CHAPA METÁLICA - PARA ATÉ 16 DISJUNTORES</t>
  </si>
  <si>
    <t>QUADRO COMANDO PARA CONJUNTO MOTOR-BOMBA, TRIFÁSICO - ATÉ 5HP</t>
  </si>
  <si>
    <t>RACK 8U'S COM VENTILAÇÃO, BANDEJA FIXA E RÉGUA DE TOMADAS - INSTALADO</t>
  </si>
  <si>
    <t>09.03.08</t>
  </si>
  <si>
    <t>09.03.09</t>
  </si>
  <si>
    <t>09.03.10</t>
  </si>
  <si>
    <t>CAIXA DE PASSAGEM EM FERRO ESTAMPADO COM FUNDO MÓVEL</t>
  </si>
  <si>
    <t>CAIXA DE PASSAGEM TIPO CONDULETE - 3/4"</t>
  </si>
  <si>
    <t>09.04.13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</si>
  <si>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</si>
  <si>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</si>
  <si>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</si>
  <si>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</si>
  <si>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</si>
  <si>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</si>
  <si>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</si>
  <si>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</si>
  <si>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</si>
  <si>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</si>
  <si>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</si>
  <si>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09.05.12</t>
  </si>
  <si>
    <t>09.06.01</t>
  </si>
  <si>
    <t>09.06.02</t>
  </si>
  <si>
    <t>09.06.03</t>
  </si>
  <si>
    <t>09.06.04</t>
  </si>
  <si>
    <t>09.06.05</t>
  </si>
  <si>
    <t>09.06.06</t>
  </si>
  <si>
    <t>09.06.07</t>
  </si>
  <si>
    <t>09.06.08</t>
  </si>
  <si>
    <t>09.06.09</t>
  </si>
  <si>
    <t>09.06.10</t>
  </si>
  <si>
    <t>09.07.01</t>
  </si>
  <si>
    <t>09.07.02</t>
  </si>
  <si>
    <t>09.07.03</t>
  </si>
  <si>
    <t>CABO UTP - CATEGORIA 4 E 5 PARES</t>
  </si>
  <si>
    <t>DISJUNTOR TERMOMAGNÉTICO DIFERENCIAL TRIPOLAR - 63A - SENSIBILIDADE 30MA - 240V</t>
  </si>
  <si>
    <t>DISJUNTOR TERMOMAGNÉTICO DIFERENCIAL BIPOLAR - 63A - SENSIBILIDADE 30MA - 240V</t>
  </si>
  <si>
    <t>MINI DISJUNTOR - TIPO EUROPEU (IEC) - TRIPOLAR 32/50A</t>
  </si>
  <si>
    <t>MINI DISJUNTOR - TIPO EUROPEU (IEC) - TRIPOLAR 63A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</si>
  <si>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</si>
  <si>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</si>
  <si>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</si>
  <si>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</si>
  <si>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SENSIBILIDADE 30MA - 380V</t>
  </si>
  <si>
    <t>INTERRUPTOR COM VARIADOR DE LUMINOSIDADE 110/ 220 V - 127V/ 500W</t>
  </si>
  <si>
    <t>CAMPAINHA DE TIMBRE (SINO) 24V-95DB</t>
  </si>
  <si>
    <t>CHAVE DE BÓIA</t>
  </si>
  <si>
    <t>CERTIFICAÇÃO DE REDE LÓGICA - ATÉ 50 PONTOS</t>
  </si>
  <si>
    <t>LUMINÁRIA INDUSTRIAL - 2 LÂMPADAS FLUORESCENTE 32/40W</t>
  </si>
  <si>
    <t>LUMINÁRIA INDUSTRIAL - 2 LÂMPADAS FLUORESCENTES 16/20W</t>
  </si>
  <si>
    <t>LUMINÁRIA TIPO DROPS, LEITOSA, PARA 2 LÂMPADAS INCANDESCENTES DE 60W, INCLUSIVE BASE DE FERRO</t>
  </si>
  <si>
    <t>GL</t>
  </si>
  <si>
    <t>09.07.05</t>
  </si>
  <si>
    <t>09.07.06</t>
  </si>
  <si>
    <t>09.07.07</t>
  </si>
  <si>
    <t>09.07.08</t>
  </si>
  <si>
    <t>09.07.09</t>
  </si>
  <si>
    <t>09.07.10</t>
  </si>
  <si>
    <t>08.08.01</t>
  </si>
  <si>
    <t>08.08.02</t>
  </si>
  <si>
    <t>09.09.01</t>
  </si>
  <si>
    <t>09.09.02</t>
  </si>
  <si>
    <t>09.09.03</t>
  </si>
  <si>
    <t>LUMINÁRIA INDUSTRIAL CORPO EM CHAPA DE AÇO TRATADA, PINTADA E REFLETOR EM ALUMÍNIO ANODIZADO DE ALTO BRILHO - 2XT 28W</t>
  </si>
  <si>
    <t>LÂMPADA VAPOR METÁLICO - 400W - FORNECIMENTO E COLOCAÇÃO</t>
  </si>
  <si>
    <t>REATOR PARA LÂMPADA VAPOR METÁLICO - 400W/ 220V</t>
  </si>
  <si>
    <t>LUMINÁRIA TIPO PLAFONIER BRANCA PARA LÂMPADA FLUORESCENTE 2X32W, COM DIFUSOR EM POLIESTIRENO TRANSPARENTE E SOQUETES (REF. COVISA)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</si>
  <si>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</si>
  <si>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DE EMERGÊNCIA AUTÔNOMA COM 2 PROJETORES 55W/12VCC</t>
  </si>
  <si>
    <t>LÂMPADA VAPOR DE MERCÚRIO - 220V/400W</t>
  </si>
  <si>
    <t>REATOR PARA LÂMPADA VAPOR DE MERCÚRIO USO EXTERNO 220V/400W</t>
  </si>
  <si>
    <t>BATERIA AUTOMOTIVA SELADA SEM COMPLEMENTAÇÃO DE NÍVEL 40AH-12V</t>
  </si>
  <si>
    <t>CENTRAL DE ALARME DE INCÊNDIO ATÉ 12 LAÇOS</t>
  </si>
  <si>
    <t>PÁRA-RAIOS TIPO "FRANKLIN", EXCLUSIVE DESCIDA E ATERRAMENTO</t>
  </si>
  <si>
    <t>09.09.05</t>
  </si>
  <si>
    <t>LUZ DE OBSTÁCULO SIMPLES COM FOTOCELULA SOLAR</t>
  </si>
  <si>
    <t>09.09.08</t>
  </si>
  <si>
    <t>TUBO DE PVC PARA PROTEÇÃO DE CORDOALHA - 2"X3M</t>
  </si>
  <si>
    <t>HASTE COPPERWELD 5/8 X 3,0M COM CONECTOR</t>
  </si>
  <si>
    <t>10.01.01</t>
  </si>
  <si>
    <t>10.01.02</t>
  </si>
  <si>
    <t>CAIXA D'ÁGUA EM ANÉIS EM CONCRETO ARMADO COM ESC/AL. GUARDA CORPO H=16M CI=15M3 CS=19M3</t>
  </si>
  <si>
    <t>HV.01 - ABRIGO PARA CAVALETE DE ENTRADA D=19MM OU 25MM EM BLOCO DE CONCRETO APARENTE</t>
  </si>
  <si>
    <t>10.01.11</t>
  </si>
  <si>
    <t>10.01.12</t>
  </si>
  <si>
    <t>10.01.13</t>
  </si>
  <si>
    <t>10.01.14</t>
  </si>
  <si>
    <t>10.01.15</t>
  </si>
  <si>
    <t>REGISTRO DE GAVETA, METAL AMARELO - 1 1/4"</t>
  </si>
  <si>
    <t>REGISTRO DE GAVETA, METAL AMARELO - 1 1/2"</t>
  </si>
  <si>
    <t>REGISTRO DE GAVETA, METAL AMARELO - 2"</t>
  </si>
  <si>
    <t>REGISTRO DE GAVETA, METAL AMARELO - 2 1/2"</t>
  </si>
  <si>
    <t>REGISTRO DE GAVETA, METAL AMARELO - 3"</t>
  </si>
  <si>
    <t>10.01.18</t>
  </si>
  <si>
    <t>10.01.19</t>
  </si>
  <si>
    <t>CONJUNTO MOTOR-BOMBA - ATÉ 2HP - RECALQUE</t>
  </si>
  <si>
    <t>CONJUNTO MOTOR-BOMBA - ATÉ 5HP - INCÊNDIO</t>
  </si>
  <si>
    <t>10.02.09</t>
  </si>
  <si>
    <t>10.04.01</t>
  </si>
  <si>
    <t>10.04.02</t>
  </si>
  <si>
    <t>10.04.03</t>
  </si>
  <si>
    <t>10.04.04</t>
  </si>
  <si>
    <t>10.04.05</t>
  </si>
  <si>
    <t>ENVELOPAMENTO DE TUBULAÇÃO ENTERRADA, COM CONCRETO</t>
  </si>
  <si>
    <t>SISTEMA DE AQUECIMENTO SOLAR ATÉ 1000L - COLETOR SOLAR PLANO FECHADO (SELO "A" DO INMETRO)</t>
  </si>
  <si>
    <t>SISTEMA DE AQUECIMENTO SOLAR, FORNECIMENTO DE RESERVATÓRIO TÉRMICO ATÉ 1000L, ALTA PRESSÃO (APROVAÇÃO INMETRO) - SEM INSTALAÇÃO</t>
  </si>
  <si>
    <t>SISTEMA DE AQUECIMENTO SOLAR, INSTALAÇÃO DE RESERVATÓRIO TÉRMICO ATÉ 1000L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</si>
  <si>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</si>
  <si>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</si>
  <si>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</si>
  <si>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</si>
  <si>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</si>
  <si>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</si>
  <si>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</si>
  <si>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</si>
  <si>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</si>
  <si>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</si>
  <si>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PROTEÇÃO ANTICORROSIVA PARA TUBULAÇÃO ENTERRADA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</si>
  <si>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</si>
  <si>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</si>
  <si>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</si>
  <si>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MANGUEIRA DE INCÊNDIO COM UNIÃO DE ENGATE RÁPIDO, 30M - 1 1/2"</t>
  </si>
  <si>
    <t>ESGUICHO DE INCÊNDIO COM ENGATE RÁPIDO - 1 1/2"X1/2"</t>
  </si>
  <si>
    <t>EXTINTOR DE INCÊNDIO COM CARGA DE GÁS CARBÔNICO (CO2) - 6KG</t>
  </si>
  <si>
    <t>EXTINTOR DE INCÊNDIO COM CARGA DE PÓ QUÍMICO SECO - 4KG</t>
  </si>
  <si>
    <t>10.05.11</t>
  </si>
  <si>
    <t>SETA PARA HIDRANTE/EXTINTOR DE INCÊNDIO</t>
  </si>
  <si>
    <t>10.06.06</t>
  </si>
  <si>
    <t>TUBO DE PVC RÍGIDO, PONTA E BOLSA (LINHA ESGOTO) - 200MM (8")</t>
  </si>
  <si>
    <t>10.06.10</t>
  </si>
  <si>
    <t>10.07.01</t>
  </si>
  <si>
    <t>CAIXA DE GORDURA, ALVENARIA DE TIJOLOS MACIÇOS COMUNS - 60X60CM</t>
  </si>
  <si>
    <t>CAIXA DE LIGAÇÃO OU INSPEÇÃO - ESCAVAÇÃO E APILOAMENTO</t>
  </si>
  <si>
    <t>CAIXA DE LIGAÇÃO OU INSPEÇÃO - LASTRO DE CONCRETO (FUNDO)</t>
  </si>
  <si>
    <t>CAIXA DE LIGAÇÃO OU INSPEÇÃO - ALVENARIA DE 1/2 TIJOLO, REVESTIDA</t>
  </si>
  <si>
    <t>CAIXA DE LIGAÇÃO OU INSPEÇÃO - TAMPA DE CONCRETO</t>
  </si>
  <si>
    <t>TUBO DE COBRE SEM COSTURA, CLASSE A 3/4"</t>
  </si>
  <si>
    <t>10.07.04</t>
  </si>
  <si>
    <t>10.07.05</t>
  </si>
  <si>
    <t>10.07.06</t>
  </si>
  <si>
    <t>10.08.01</t>
  </si>
  <si>
    <t>10.08.02</t>
  </si>
  <si>
    <t>ABRIGO PARA GÁS EM ALVENARIA REVESTIDA PARA 6 CILINDROS</t>
  </si>
  <si>
    <t>INSTALAÇÃO PARA 2 CILINDROS GLP 45 KG, EXCLUSIVE ABRIGO</t>
  </si>
  <si>
    <t>CAIXA COM COLETOR DE ÁGUA (SIFÃO) PARA REDE DE GÁS</t>
  </si>
  <si>
    <t>PAPELEIRA DE LOUCA BRANCA - FORNECIMENTO E INSTALACAO</t>
  </si>
  <si>
    <t>SABONETEIRA DE LOUCA BRANCA 7,5X15CM - FORNECIMENTO E INSTALACAO</t>
  </si>
  <si>
    <t>TANQUE DE PANELA EM AÇO INOXIDÁVEL - 600X500X500MM</t>
  </si>
  <si>
    <t>10.08.07</t>
  </si>
  <si>
    <t>10.08.08</t>
  </si>
  <si>
    <t>10.08.10</t>
  </si>
  <si>
    <t>10.08.11</t>
  </si>
  <si>
    <t>10.08.12</t>
  </si>
  <si>
    <t>10.08.13</t>
  </si>
  <si>
    <t>10.08.14</t>
  </si>
  <si>
    <t>10.08.15</t>
  </si>
  <si>
    <t>10.08.16</t>
  </si>
  <si>
    <t>10.08.17</t>
  </si>
  <si>
    <t>10.08.18</t>
  </si>
  <si>
    <t>10.08.19</t>
  </si>
  <si>
    <t>10.08.20</t>
  </si>
  <si>
    <t>10.08.21</t>
  </si>
  <si>
    <t>10.08.22</t>
  </si>
  <si>
    <t>10.08.23</t>
  </si>
  <si>
    <t>10.08.24</t>
  </si>
  <si>
    <t>TORNEIRA DE PRESSÃO PARA USO GERAL, METAL CROMADO - 3/4"</t>
  </si>
  <si>
    <t>TORNEIRA DE PAREDE ANTIVANDALISMO</t>
  </si>
  <si>
    <t>CHUVEIRO ELÉTRICO AUTOMÁTICO, CORPO EM PVC CROMADO - 220V-2800/4400W</t>
  </si>
  <si>
    <t>BACIA SANITÁRIA COM CAIXA ACOPLADA DE LOUÇA BRANCA</t>
  </si>
  <si>
    <t>BACIA SANITÁRIA ALTEADA PARA PORTADORES DE DEFICIÊNCIA FÍSICA</t>
  </si>
  <si>
    <t>LAVATÓRIO DE LOUÇA BRANCA, COM COLUNA, CAPACIDADE MÍNIMA 7L - EXCLUSIVE TORNEIRA</t>
  </si>
  <si>
    <t>LAVATÓRIO DE LOUÇA BRANCA, SEM COLUNA, CAPACIDADE MÍNIMA 5L, EXCLUSIVE TORNEIRA</t>
  </si>
  <si>
    <t>LAVATÓRIO E BEBEDOURO DE CHAPA AÇO INOX CHAPA 18 - EXCLUSIVE TORNEIRA</t>
  </si>
  <si>
    <t>TANQUE DE LOUÇA BRANCA, COM COLUNA, CAPACIDADE MÍNIMA 30L - EXCLUSIVE TORNEIRA</t>
  </si>
  <si>
    <t>TAMPO PARA BANCADA ÚMIDA - AÇO INOX N.18 (18:8)</t>
  </si>
  <si>
    <t>11.01.01</t>
  </si>
  <si>
    <t>11.01.02</t>
  </si>
  <si>
    <t>11.01.03</t>
  </si>
  <si>
    <t>11.01.04</t>
  </si>
  <si>
    <t>11.01.05</t>
  </si>
  <si>
    <t>CHAPISCO COMUM - ARGAMASSA DE CIMENTO E AREIA 1:3</t>
  </si>
  <si>
    <t>REBOCO INTERNO - ARGAMASSA PRÉ-FABRICADA</t>
  </si>
  <si>
    <t>CANTONEIRA DE PROTEÇÃO PARA AZULEJOS - PERFIL "TRIFACE" DE ALUMÍNIO</t>
  </si>
  <si>
    <t>12.01</t>
  </si>
  <si>
    <t>FORRO DE GESSO COMUM - PLACA CONVENCIONAL (FORNECIMENTO E INSTALAÇÃO)</t>
  </si>
  <si>
    <t>RESINA ACRÍLICA PARA PISO GRANILITE</t>
  </si>
  <si>
    <t>13.02.07</t>
  </si>
  <si>
    <t>13.02.08</t>
  </si>
  <si>
    <t>13.02.10</t>
  </si>
  <si>
    <t>13.02.11</t>
  </si>
  <si>
    <t>REVESTIMENTO EM BORRACHA SINTÉTICA  COLORIDA DE 5,0 MM, PARA SINALIZAÇÃO TÁTIL DE ALERTA / DIRECIONAL ASSENTAMENTO COM ARGAMASSADO</t>
  </si>
  <si>
    <t xml:space="preserve"> PISO TÁTIL DE CONCRETO, ALERTA / DIRECIONAL</t>
  </si>
  <si>
    <t>SINALIZAÇÃO VISUAL DE DEGRAUS PARA DEFICIENTE VISUAL</t>
  </si>
  <si>
    <t>PLACA DE IDENTIFICAÇÃO EM BRAILE "INÍCIO E FINAL" P/ CORRIMÃO</t>
  </si>
  <si>
    <t>PLACA DE IDENTIFICAÇÃO COM NÚMERO PAVIMENTO EM BRAILE</t>
  </si>
  <si>
    <t>PLACA DE IDENTIFICAÇÃO DE WC EM BRAILE FEM./ MASC.</t>
  </si>
  <si>
    <t>ESMALTE SINTÉTICO - ESQUADRIAS E PEÇAS DE SERRALHERIA</t>
  </si>
  <si>
    <t>16.02.01</t>
  </si>
  <si>
    <t>PRATELEIRA DE GRANILITE, ESPESSURA 30MM, EXCLUSIVE APOIO</t>
  </si>
  <si>
    <t>PRATELEIRA DE GRANILITE, ESPESSURA 40MM, EXCLUSIVE APOIO</t>
  </si>
  <si>
    <t>PRATELEIRA DE GRANILITE, ESPESSURA 50MM, EXCLUSIVE APOIO</t>
  </si>
  <si>
    <t>IC.04 - BANCO EM CONCRETO APARENTE - L=50CM</t>
  </si>
  <si>
    <t>17.02.04</t>
  </si>
  <si>
    <t>17.02.07</t>
  </si>
  <si>
    <t>17.02.08</t>
  </si>
  <si>
    <t>17.02.09</t>
  </si>
  <si>
    <t>17.02.10</t>
  </si>
  <si>
    <t>17.02.11</t>
  </si>
  <si>
    <t>17.03.01</t>
  </si>
  <si>
    <t>17.03.03</t>
  </si>
  <si>
    <t>17.04.01</t>
  </si>
  <si>
    <t>17.04.02</t>
  </si>
  <si>
    <t>BLOCOS VAZADOS DE CONCRETO APARENTE - 14CM</t>
  </si>
  <si>
    <t>HV.24 - CANALETA DE ALVENARIA PARA GRELHA DE FERRO  L=20CM</t>
  </si>
  <si>
    <t>HP.01 - GRELHA DE FERRO FUNDIDO PARA CANALETA - L=20CM</t>
  </si>
  <si>
    <t>CONCRETO FCK=15,0MPA - VIRADO NA OBRA</t>
  </si>
  <si>
    <t>CIMENTADO COMUM, DESEMPENADO - ESPESSURA 20MM</t>
  </si>
  <si>
    <t>PISO ECOLOGICOS, ADESIVO PU - INCLUSO INSTALAÇÃO</t>
  </si>
  <si>
    <t>ARMÁRIO COM PORTAS, REVESTIMENTO EXTERNO E INTERNO EM LAMINADO MELAMÍNICO</t>
  </si>
  <si>
    <t>ARMÁRIO DE AÇO COM 4 PORTAS E FECHADURA L 640XP420XH1980 ( ESCANINHOS)</t>
  </si>
  <si>
    <t>HV.15 - ABRIGO PARA LIXO EM BLOCO DE CONCRETO APARENTE, REVESTIMENTO INTERNO COM AZULEJOS</t>
  </si>
  <si>
    <t>COTAÇÃO</t>
  </si>
  <si>
    <t>MAR/15</t>
  </si>
  <si>
    <t>1</t>
  </si>
  <si>
    <t>2</t>
  </si>
  <si>
    <t>TRANSPORTE DE ENTULHO POR CAMINHÃO BASCULANTE, A PARTIR DE 1KM</t>
  </si>
  <si>
    <t>1.01.07</t>
  </si>
  <si>
    <t>1.01.08</t>
  </si>
  <si>
    <t>MURETA DE ARRIMO EM BLOCOS DE CONCRETO, H=1,00 M</t>
  </si>
  <si>
    <t>MURO DE ARRIMO H=1,40M, COM DRENAGEM</t>
  </si>
  <si>
    <t xml:space="preserve">MURO DE ARRIMO H=2,50M, COM DRENAGEM </t>
  </si>
  <si>
    <t>1.02.04</t>
  </si>
  <si>
    <t>FV.15/16 - MURO DE FECHO EM BLOCOS E ESTRUTURA DE CONCRETO, FUNDAÇÃO C/ BROCAS</t>
  </si>
  <si>
    <t>02.01.01</t>
  </si>
  <si>
    <t>02.01.02</t>
  </si>
  <si>
    <t>02.01.03</t>
  </si>
  <si>
    <t>TAXA DE MOBILIZAÇÃO PARA ESTACA TIPO HÉLICE CONTÍNUA EM SOLO</t>
  </si>
  <si>
    <t>ESTACA TIPO HÉLICE CONTÍNUA, DIÂMETRO DE 25 CM EM SOLO</t>
  </si>
  <si>
    <t>CONCRETO USINADO, FCK = 20,0 MPA - PARA BOMBEAMENTO EM ESTACA HÉLICE CONTÍNUA</t>
  </si>
  <si>
    <t>TX</t>
  </si>
  <si>
    <t>02.02.06</t>
  </si>
  <si>
    <t>IMPERMEABILIZAÇÃO DO RESPALDO DA FUNDAÇÃO - ARGAMASSA IMPERMEÁVEL</t>
  </si>
  <si>
    <t>03.01.02</t>
  </si>
  <si>
    <t>090402</t>
  </si>
  <si>
    <t>FORMA EM TUBO DE PAPELÃO COM DIÂMETRO DE 25 CM</t>
  </si>
  <si>
    <t>04.01.02</t>
  </si>
  <si>
    <t>04.01.03</t>
  </si>
  <si>
    <t>TIJOLOS LAMINADOS - ESPELHO</t>
  </si>
  <si>
    <t>TIJOLOS LAMINADOS - 1 TIJOLO</t>
  </si>
  <si>
    <t>05.02.04</t>
  </si>
  <si>
    <t>06.01.02</t>
  </si>
  <si>
    <t>06.01.03</t>
  </si>
  <si>
    <t>CUMEEIRA TRAPEZOIDAL EM AÇO GALVANIZADO ESP=0,5MM, REVESTIMENTO B, H=40MM, L=0,60 M</t>
  </si>
  <si>
    <t>06.02.01</t>
  </si>
  <si>
    <t>06.02.02</t>
  </si>
  <si>
    <t>07.01.02</t>
  </si>
  <si>
    <t>07.01.03</t>
  </si>
  <si>
    <t>07.01.04</t>
  </si>
  <si>
    <t>07.01.05</t>
  </si>
  <si>
    <t>07.01.06</t>
  </si>
  <si>
    <t>07.01.07</t>
  </si>
  <si>
    <t>07.01.08</t>
  </si>
  <si>
    <t>07.01.09</t>
  </si>
  <si>
    <t>BATENTE DE ALUMÍNIO PARA DIVISÓRIA DE GRANILITE</t>
  </si>
  <si>
    <t>PM.07 - PORTA LISA ESPECIAL/ SÓLIDA - 82X210CM</t>
  </si>
  <si>
    <t>PM.08 - PORTA LISA ESPECIAL/ SÓLIDA - 92X210CM</t>
  </si>
  <si>
    <t>PM.09 - PORTA LISA ESPECIAL/ SÓLIDA - 102X210CM</t>
  </si>
  <si>
    <t>PM.45 - PORTA DE MADEIRA LISA COMUM/ ENCABEÇADA, 2 FOLHAS - 124X210CM</t>
  </si>
  <si>
    <t>PM.48 - PORTA DE MADEIRA LISA COMUM/ ENCABEÇADA, 2 FOLHAS - 184X210CM</t>
  </si>
  <si>
    <t>PM.04 - PORTA LISA ESPECIAL/ SÓLIDA PARA PORTADORES DE DEFICIÊNCIA FÍSICA - 82X210CM</t>
  </si>
  <si>
    <t>PM.01 - PORTA LISA ESPECIAL/ SÓLIDA PARA INSTALAÇÕES SANITÁRIAS  - 62X165CM</t>
  </si>
  <si>
    <t>07.02.04</t>
  </si>
  <si>
    <t>282043</t>
  </si>
  <si>
    <t>PAR</t>
  </si>
  <si>
    <t>DOBRADIÇA EM LATÃO CROMADO, COM MOLA TIPO VAI E VEM, DE 3´</t>
  </si>
  <si>
    <t>07.03.02</t>
  </si>
  <si>
    <t>08.03.02</t>
  </si>
  <si>
    <t>08.03.04</t>
  </si>
  <si>
    <t>09.03.11</t>
  </si>
  <si>
    <t>09.03.12</t>
  </si>
  <si>
    <t>INTERRUPTOR BIPOLAR SIMPLES, 1 TECLA DUPLA E PLACA</t>
  </si>
  <si>
    <t>INTERRUPTOR BIPOLAR PARALELO, 1 TECLA DUPLA E PLACA</t>
  </si>
  <si>
    <t>TOMADA 2P+T DE 10 A - 250 V, COMPLETA</t>
  </si>
  <si>
    <t>TOMADA 2P+T DE 20 A - 250 V, COMPLETA</t>
  </si>
  <si>
    <t>400445</t>
  </si>
  <si>
    <t>400446</t>
  </si>
  <si>
    <t>SUPORTE TUBULAR DE FIXAÇÃO EM POSTE PARA 1 LUMINÁRIA TIPO PÉTALA</t>
  </si>
  <si>
    <t>08.08.03</t>
  </si>
  <si>
    <t>08.08.04</t>
  </si>
  <si>
    <t>08.08.05</t>
  </si>
  <si>
    <t>411043</t>
  </si>
  <si>
    <t>411111</t>
  </si>
  <si>
    <t>POSTE TELECÔNICO RETO EM AÇO SAE 1010/1020 GALVANIZADO A FOGO, ALT. DE 6,00 M</t>
  </si>
  <si>
    <t>LUMINÁRIA RETANGULAR FECHADA P/ ILUMINAÇÃO EXT. EM POSTE, TIPO PÉTALA PEQUENA</t>
  </si>
  <si>
    <t>09.09.09</t>
  </si>
  <si>
    <t>09.09.11</t>
  </si>
  <si>
    <t>10.08.06</t>
  </si>
  <si>
    <t>VÁLVULA DE METAL CROMADO DE 1´</t>
  </si>
  <si>
    <t>442065</t>
  </si>
  <si>
    <t>DESVIADOR PARA DUCHA ELÉTRICA</t>
  </si>
  <si>
    <t>440393</t>
  </si>
  <si>
    <t>440392</t>
  </si>
  <si>
    <t xml:space="preserve">DUCHA HIGIÊNICA FLEXÍVEL COM REGISTRO </t>
  </si>
  <si>
    <t>BACIA SIFONADA COM CAIXA DE DESCARGA ACOPLADA E TAMPA - INFANTIL</t>
  </si>
  <si>
    <t>440104</t>
  </si>
  <si>
    <t>10.08.25</t>
  </si>
  <si>
    <t>10.08.26</t>
  </si>
  <si>
    <t>10.08.27</t>
  </si>
  <si>
    <t>CUBA SIMPLES DE AÇO INOXIDÁVEL CHAPA 20 - 500X400X250MM</t>
  </si>
  <si>
    <t>EMBOÇO INTERNO - ARGAMASSA MISTA DE CIMENTO, CAL E AREIA 1:4/12</t>
  </si>
  <si>
    <t>AZULEJOS, JUNTAS AMARRAÇÃO OU A PRUMO - ASSENTES COM ARGAMASSA COLANTE</t>
  </si>
  <si>
    <t>11.02.01</t>
  </si>
  <si>
    <t>11.02.02</t>
  </si>
  <si>
    <t>11.02.03</t>
  </si>
  <si>
    <t>REGULARIZAÇÃO COM ARGAMASSA DE CIMENTO E AREIA - TRAÇO 1:3, ESP. MÉDIA 30MM</t>
  </si>
  <si>
    <t>13.02.03</t>
  </si>
  <si>
    <t>DEGRAUS DE ARGAMASSA DE CIMENTO E AREIA 1:3</t>
  </si>
  <si>
    <t>DEGRAUS DE GRANILITE</t>
  </si>
  <si>
    <t>13.02.12</t>
  </si>
  <si>
    <t>13.02.13</t>
  </si>
  <si>
    <t>13.02.14</t>
  </si>
  <si>
    <t>13.02.15</t>
  </si>
  <si>
    <t>13.02.16</t>
  </si>
  <si>
    <t>15.03.01</t>
  </si>
  <si>
    <t>BEBEDOURO ELÉTRICO DE PRESSÃO EM AÇO INOXIDÁVEL, CAPACIDADE DE REFRIGERAÇÃO DE 16,6 I/H</t>
  </si>
  <si>
    <t>MINI DISJUNTOR - TIPO EUROPEU (IEC) - BIPOLAR 32/50A</t>
  </si>
  <si>
    <t>CUBA DUPLA DE AÇO INOXIDÁVEL CHAPA 20 - 1020X400X200MM</t>
  </si>
  <si>
    <t>COMPOSIÇÃO DE PREÇOS UNITÁRIOS  DE SERVIÇOS NÃO BASEADOS NA TABELA SINAPI</t>
  </si>
  <si>
    <t>LOCAL : Rua Inácio José de Moraes nº  235 - Mauá</t>
  </si>
  <si>
    <t>OBJETO: CONSTRUÇÃO DA CRECHE CAMPO VERDE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</si>
</sst>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00000"/>
    <numFmt numFmtId="166" formatCode="#,##0.0000"/>
    <numFmt numFmtId="167" formatCode="#,##0.000000"/>
    <numFmt numFmtId="168" formatCode="0.0000"/>
    <numFmt numFmtId="169" formatCode="0.0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%"/>
    <numFmt numFmtId="175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49" fontId="4" fillId="0" borderId="0" xfId="61" applyNumberFormat="1" applyFont="1" applyBorder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3" fontId="41" fillId="0" borderId="0" xfId="61" applyFont="1" applyAlignment="1">
      <alignment/>
    </xf>
    <xf numFmtId="43" fontId="41" fillId="0" borderId="0" xfId="61" applyFont="1" applyBorder="1" applyAlignment="1">
      <alignment/>
    </xf>
    <xf numFmtId="0" fontId="41" fillId="0" borderId="0" xfId="0" applyFont="1" applyBorder="1" applyAlignment="1">
      <alignment vertical="center"/>
    </xf>
    <xf numFmtId="43" fontId="41" fillId="0" borderId="0" xfId="61" applyFont="1" applyBorder="1" applyAlignment="1">
      <alignment vertical="center"/>
    </xf>
    <xf numFmtId="0" fontId="41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43" fontId="41" fillId="0" borderId="11" xfId="61" applyFont="1" applyBorder="1" applyAlignment="1">
      <alignment/>
    </xf>
    <xf numFmtId="43" fontId="41" fillId="0" borderId="12" xfId="61" applyFont="1" applyBorder="1" applyAlignment="1">
      <alignment/>
    </xf>
    <xf numFmtId="49" fontId="41" fillId="0" borderId="13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3" fontId="41" fillId="0" borderId="14" xfId="61" applyFont="1" applyBorder="1" applyAlignment="1">
      <alignment/>
    </xf>
    <xf numFmtId="49" fontId="42" fillId="0" borderId="15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3" fontId="41" fillId="0" borderId="16" xfId="61" applyFont="1" applyBorder="1" applyAlignment="1">
      <alignment vertical="center"/>
    </xf>
    <xf numFmtId="43" fontId="41" fillId="0" borderId="17" xfId="61" applyFont="1" applyBorder="1" applyAlignment="1">
      <alignment vertical="center"/>
    </xf>
    <xf numFmtId="0" fontId="2" fillId="0" borderId="18" xfId="0" applyFont="1" applyFill="1" applyBorder="1" applyAlignment="1">
      <alignment vertical="top"/>
    </xf>
    <xf numFmtId="43" fontId="42" fillId="0" borderId="16" xfId="61" applyFont="1" applyBorder="1" applyAlignment="1">
      <alignment horizontal="center" vertical="center"/>
    </xf>
    <xf numFmtId="43" fontId="42" fillId="0" borderId="0" xfId="6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49" fontId="41" fillId="0" borderId="18" xfId="0" applyNumberFormat="1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49" fontId="41" fillId="0" borderId="18" xfId="0" applyNumberFormat="1" applyFont="1" applyBorder="1" applyAlignment="1">
      <alignment horizontal="center"/>
    </xf>
    <xf numFmtId="43" fontId="41" fillId="0" borderId="18" xfId="61" applyFont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vertical="top"/>
    </xf>
    <xf numFmtId="49" fontId="2" fillId="33" borderId="18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49" fontId="41" fillId="0" borderId="11" xfId="61" applyNumberFormat="1" applyFont="1" applyBorder="1" applyAlignment="1">
      <alignment horizontal="center"/>
    </xf>
    <xf numFmtId="49" fontId="41" fillId="0" borderId="0" xfId="61" applyNumberFormat="1" applyFont="1" applyBorder="1" applyAlignment="1">
      <alignment horizontal="center"/>
    </xf>
    <xf numFmtId="49" fontId="41" fillId="0" borderId="0" xfId="61" applyNumberFormat="1" applyFont="1" applyAlignment="1">
      <alignment horizontal="center"/>
    </xf>
    <xf numFmtId="49" fontId="41" fillId="0" borderId="18" xfId="61" applyNumberFormat="1" applyFont="1" applyBorder="1" applyAlignment="1">
      <alignment horizontal="center"/>
    </xf>
    <xf numFmtId="164" fontId="4" fillId="33" borderId="18" xfId="48" applyNumberFormat="1" applyFont="1" applyFill="1" applyBorder="1" applyAlignment="1">
      <alignment horizontal="center" vertical="top" wrapText="1"/>
      <protection/>
    </xf>
    <xf numFmtId="0" fontId="4" fillId="33" borderId="18" xfId="0" applyFont="1" applyFill="1" applyBorder="1" applyAlignment="1">
      <alignment horizontal="center" vertical="top"/>
    </xf>
    <xf numFmtId="0" fontId="2" fillId="33" borderId="18" xfId="48" applyFont="1" applyFill="1" applyBorder="1" applyAlignment="1">
      <alignment vertical="top" wrapText="1"/>
      <protection/>
    </xf>
    <xf numFmtId="0" fontId="2" fillId="33" borderId="18" xfId="48" applyFont="1" applyFill="1" applyBorder="1" applyAlignment="1">
      <alignment vertical="top"/>
      <protection/>
    </xf>
    <xf numFmtId="0" fontId="2" fillId="0" borderId="18" xfId="48" applyFont="1" applyFill="1" applyBorder="1" applyAlignment="1">
      <alignment vertical="top" wrapText="1"/>
      <protection/>
    </xf>
    <xf numFmtId="0" fontId="4" fillId="33" borderId="18" xfId="0" applyFont="1" applyFill="1" applyBorder="1" applyAlignment="1">
      <alignment horizontal="justify" vertical="top"/>
    </xf>
    <xf numFmtId="43" fontId="41" fillId="0" borderId="18" xfId="61" applyFont="1" applyBorder="1" applyAlignment="1">
      <alignment/>
    </xf>
    <xf numFmtId="164" fontId="2" fillId="0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164" fontId="4" fillId="33" borderId="18" xfId="48" applyNumberFormat="1" applyFont="1" applyFill="1" applyBorder="1" applyAlignment="1">
      <alignment horizontal="center" wrapText="1"/>
      <protection/>
    </xf>
    <xf numFmtId="164" fontId="2" fillId="0" borderId="18" xfId="0" applyNumberFormat="1" applyFont="1" applyFill="1" applyBorder="1" applyAlignment="1">
      <alignment horizontal="center" vertical="top"/>
    </xf>
    <xf numFmtId="49" fontId="43" fillId="34" borderId="18" xfId="61" applyNumberFormat="1" applyFont="1" applyFill="1" applyBorder="1" applyAlignment="1">
      <alignment horizontal="center" vertical="center"/>
    </xf>
    <xf numFmtId="10" fontId="43" fillId="34" borderId="18" xfId="61" applyNumberFormat="1" applyFont="1" applyFill="1" applyBorder="1" applyAlignment="1">
      <alignment horizontal="center" vertical="center"/>
    </xf>
    <xf numFmtId="49" fontId="43" fillId="34" borderId="19" xfId="61" applyNumberFormat="1" applyFont="1" applyFill="1" applyBorder="1" applyAlignment="1">
      <alignment horizontal="center" vertical="center"/>
    </xf>
    <xf numFmtId="10" fontId="43" fillId="34" borderId="19" xfId="50" applyNumberFormat="1" applyFont="1" applyFill="1" applyBorder="1" applyAlignment="1">
      <alignment horizontal="center" vertical="center"/>
    </xf>
    <xf numFmtId="43" fontId="41" fillId="0" borderId="18" xfId="61" applyFont="1" applyFill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43" fontId="43" fillId="34" borderId="20" xfId="61" applyFont="1" applyFill="1" applyBorder="1" applyAlignment="1">
      <alignment horizontal="center" vertical="center"/>
    </xf>
    <xf numFmtId="43" fontId="43" fillId="34" borderId="18" xfId="61" applyFont="1" applyFill="1" applyBorder="1" applyAlignment="1">
      <alignment horizontal="center" vertical="center"/>
    </xf>
    <xf numFmtId="43" fontId="43" fillId="34" borderId="19" xfId="61" applyFont="1" applyFill="1" applyBorder="1" applyAlignment="1">
      <alignment horizontal="center" vertical="center"/>
    </xf>
    <xf numFmtId="43" fontId="43" fillId="34" borderId="20" xfId="61" applyFont="1" applyFill="1" applyBorder="1" applyAlignment="1">
      <alignment horizontal="center" vertical="center" wrapText="1"/>
    </xf>
    <xf numFmtId="43" fontId="43" fillId="34" borderId="18" xfId="61" applyFont="1" applyFill="1" applyBorder="1" applyAlignment="1">
      <alignment horizontal="center" vertical="center" wrapText="1"/>
    </xf>
    <xf numFmtId="43" fontId="43" fillId="34" borderId="19" xfId="61" applyFont="1" applyFill="1" applyBorder="1" applyAlignment="1">
      <alignment horizontal="center" vertical="center" wrapText="1"/>
    </xf>
    <xf numFmtId="49" fontId="43" fillId="34" borderId="20" xfId="0" applyNumberFormat="1" applyFont="1" applyFill="1" applyBorder="1" applyAlignment="1">
      <alignment horizontal="center" vertical="center"/>
    </xf>
    <xf numFmtId="49" fontId="43" fillId="34" borderId="18" xfId="0" applyNumberFormat="1" applyFont="1" applyFill="1" applyBorder="1" applyAlignment="1">
      <alignment horizontal="center" vertical="center"/>
    </xf>
    <xf numFmtId="49" fontId="43" fillId="34" borderId="19" xfId="0" applyNumberFormat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49" fontId="43" fillId="34" borderId="21" xfId="0" applyNumberFormat="1" applyFont="1" applyFill="1" applyBorder="1" applyAlignment="1">
      <alignment horizontal="center" vertical="center" wrapText="1"/>
    </xf>
    <xf numFmtId="49" fontId="43" fillId="34" borderId="22" xfId="0" applyNumberFormat="1" applyFont="1" applyFill="1" applyBorder="1" applyAlignment="1">
      <alignment horizontal="center" vertical="center" wrapText="1"/>
    </xf>
    <xf numFmtId="49" fontId="43" fillId="34" borderId="23" xfId="0" applyNumberFormat="1" applyFont="1" applyFill="1" applyBorder="1" applyAlignment="1">
      <alignment horizontal="center" vertical="center" wrapText="1"/>
    </xf>
    <xf numFmtId="43" fontId="43" fillId="34" borderId="24" xfId="61" applyFont="1" applyFill="1" applyBorder="1" applyAlignment="1">
      <alignment horizontal="center" vertical="center" wrapText="1"/>
    </xf>
    <xf numFmtId="43" fontId="43" fillId="34" borderId="25" xfId="61" applyFont="1" applyFill="1" applyBorder="1" applyAlignment="1">
      <alignment horizontal="center" vertical="center" wrapText="1"/>
    </xf>
    <xf numFmtId="43" fontId="43" fillId="34" borderId="26" xfId="61" applyFont="1" applyFill="1" applyBorder="1" applyAlignment="1">
      <alignment horizontal="center" vertical="center" wrapText="1"/>
    </xf>
    <xf numFmtId="49" fontId="3" fillId="0" borderId="13" xfId="61" applyNumberFormat="1" applyFont="1" applyBorder="1" applyAlignment="1">
      <alignment horizontal="center"/>
    </xf>
    <xf numFmtId="49" fontId="3" fillId="0" borderId="0" xfId="61" applyNumberFormat="1" applyFont="1" applyBorder="1" applyAlignment="1">
      <alignment horizontal="center"/>
    </xf>
    <xf numFmtId="49" fontId="3" fillId="0" borderId="14" xfId="61" applyNumberFormat="1" applyFont="1" applyBorder="1" applyAlignment="1">
      <alignment horizontal="center"/>
    </xf>
    <xf numFmtId="49" fontId="4" fillId="0" borderId="13" xfId="61" applyNumberFormat="1" applyFont="1" applyBorder="1" applyAlignment="1">
      <alignment horizontal="center"/>
    </xf>
    <xf numFmtId="49" fontId="4" fillId="0" borderId="0" xfId="61" applyNumberFormat="1" applyFont="1" applyBorder="1" applyAlignment="1">
      <alignment horizontal="center"/>
    </xf>
    <xf numFmtId="49" fontId="4" fillId="0" borderId="14" xfId="61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3" fillId="0" borderId="0" xfId="61" applyNumberFormat="1" applyFont="1" applyFill="1" applyBorder="1" applyAlignment="1">
      <alignment/>
    </xf>
    <xf numFmtId="49" fontId="3" fillId="0" borderId="14" xfId="61" applyNumberFormat="1" applyFont="1" applyFill="1" applyBorder="1" applyAlignment="1">
      <alignment/>
    </xf>
    <xf numFmtId="49" fontId="4" fillId="0" borderId="0" xfId="61" applyNumberFormat="1" applyFont="1" applyBorder="1" applyAlignment="1">
      <alignment/>
    </xf>
    <xf numFmtId="49" fontId="4" fillId="0" borderId="14" xfId="61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1</xdr:col>
      <xdr:colOff>361950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tabSelected="1" zoomScalePageLayoutView="0" workbookViewId="0" topLeftCell="A1">
      <selection activeCell="C5" sqref="C5:L6"/>
    </sheetView>
  </sheetViews>
  <sheetFormatPr defaultColWidth="9.140625" defaultRowHeight="15"/>
  <cols>
    <col min="1" max="1" width="9.8515625" style="5" customWidth="1"/>
    <col min="2" max="2" width="8.140625" style="2" customWidth="1"/>
    <col min="3" max="3" width="8.140625" style="5" customWidth="1"/>
    <col min="4" max="4" width="9.140625" style="2" customWidth="1"/>
    <col min="5" max="5" width="67.421875" style="1" customWidth="1"/>
    <col min="6" max="6" width="7.7109375" style="5" customWidth="1"/>
    <col min="7" max="7" width="14.140625" style="7" bestFit="1" customWidth="1"/>
    <col min="8" max="8" width="12.57421875" style="7" bestFit="1" customWidth="1"/>
    <col min="9" max="9" width="10.00390625" style="7" bestFit="1" customWidth="1"/>
    <col min="10" max="10" width="3.140625" style="46" customWidth="1"/>
    <col min="11" max="11" width="9.140625" style="7" customWidth="1"/>
    <col min="12" max="12" width="10.8515625" style="7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12" ht="6" customHeight="1">
      <c r="A1" s="13"/>
      <c r="B1" s="14"/>
      <c r="C1" s="15"/>
      <c r="D1" s="14"/>
      <c r="E1" s="16"/>
      <c r="F1" s="15"/>
      <c r="G1" s="17"/>
      <c r="H1" s="17"/>
      <c r="I1" s="17"/>
      <c r="J1" s="44"/>
      <c r="K1" s="17"/>
      <c r="L1" s="18"/>
    </row>
    <row r="2" spans="1:12" ht="15" customHeight="1">
      <c r="A2" s="86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" customHeight="1">
      <c r="A3" s="89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15" customHeight="1">
      <c r="A4" s="92" t="s">
        <v>34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2" ht="15" customHeight="1">
      <c r="A5" s="19"/>
      <c r="B5" s="20"/>
      <c r="C5" s="98" t="s">
        <v>434</v>
      </c>
      <c r="D5" s="98"/>
      <c r="E5" s="98"/>
      <c r="F5" s="98"/>
      <c r="G5" s="98"/>
      <c r="H5" s="98"/>
      <c r="I5" s="98"/>
      <c r="J5" s="98"/>
      <c r="K5" s="98"/>
      <c r="L5" s="99"/>
    </row>
    <row r="6" spans="1:12" ht="15" customHeight="1">
      <c r="A6" s="19"/>
      <c r="B6" s="20"/>
      <c r="C6" s="100" t="s">
        <v>433</v>
      </c>
      <c r="D6" s="100"/>
      <c r="E6" s="100"/>
      <c r="F6" s="100"/>
      <c r="G6" s="100"/>
      <c r="H6" s="100"/>
      <c r="I6" s="100"/>
      <c r="J6" s="100"/>
      <c r="K6" s="100"/>
      <c r="L6" s="101"/>
    </row>
    <row r="7" spans="1:12" ht="6" customHeight="1">
      <c r="A7" s="19"/>
      <c r="B7" s="20"/>
      <c r="C7" s="6"/>
      <c r="D7" s="4"/>
      <c r="E7" s="3"/>
      <c r="F7" s="4"/>
      <c r="G7" s="8"/>
      <c r="H7" s="8"/>
      <c r="I7" s="8"/>
      <c r="J7" s="45"/>
      <c r="K7" s="8"/>
      <c r="L7" s="21"/>
    </row>
    <row r="8" spans="1:14" s="11" customFormat="1" ht="15" customHeight="1">
      <c r="A8" s="95" t="s">
        <v>432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30"/>
    </row>
    <row r="9" spans="1:14" s="11" customFormat="1" ht="6" customHeight="1" thickBot="1">
      <c r="A9" s="22"/>
      <c r="B9" s="23"/>
      <c r="C9" s="23"/>
      <c r="D9" s="23"/>
      <c r="E9" s="23"/>
      <c r="F9" s="23"/>
      <c r="G9" s="27"/>
      <c r="H9" s="27"/>
      <c r="I9" s="23"/>
      <c r="J9" s="23"/>
      <c r="K9" s="24"/>
      <c r="L9" s="25"/>
      <c r="M9" s="9"/>
      <c r="N9" s="30"/>
    </row>
    <row r="10" spans="1:14" s="11" customFormat="1" ht="6" customHeight="1">
      <c r="A10" s="12"/>
      <c r="B10" s="12"/>
      <c r="C10" s="12"/>
      <c r="D10" s="12"/>
      <c r="E10" s="12"/>
      <c r="F10" s="12"/>
      <c r="G10" s="28"/>
      <c r="H10" s="28"/>
      <c r="I10" s="12"/>
      <c r="J10" s="12"/>
      <c r="K10" s="10"/>
      <c r="L10" s="10"/>
      <c r="M10" s="9"/>
      <c r="N10" s="30"/>
    </row>
    <row r="11" spans="1:12" ht="15" customHeight="1">
      <c r="A11" s="80" t="s">
        <v>39</v>
      </c>
      <c r="B11" s="79" t="s">
        <v>38</v>
      </c>
      <c r="C11" s="79"/>
      <c r="D11" s="79"/>
      <c r="E11" s="79" t="s">
        <v>35</v>
      </c>
      <c r="F11" s="76" t="s">
        <v>1</v>
      </c>
      <c r="G11" s="73" t="s">
        <v>36</v>
      </c>
      <c r="H11" s="73" t="s">
        <v>31</v>
      </c>
      <c r="I11" s="70" t="s">
        <v>37</v>
      </c>
      <c r="J11" s="70" t="s">
        <v>30</v>
      </c>
      <c r="K11" s="70"/>
      <c r="L11" s="83" t="s">
        <v>41</v>
      </c>
    </row>
    <row r="12" spans="1:12" ht="15" customHeight="1">
      <c r="A12" s="81"/>
      <c r="B12" s="68" t="s">
        <v>40</v>
      </c>
      <c r="C12" s="77" t="s">
        <v>42</v>
      </c>
      <c r="D12" s="68" t="s">
        <v>0</v>
      </c>
      <c r="E12" s="68"/>
      <c r="F12" s="77"/>
      <c r="G12" s="74"/>
      <c r="H12" s="74"/>
      <c r="I12" s="71"/>
      <c r="J12" s="63" t="s">
        <v>328</v>
      </c>
      <c r="K12" s="64">
        <v>0.12</v>
      </c>
      <c r="L12" s="84"/>
    </row>
    <row r="13" spans="1:12" s="2" customFormat="1" ht="12" thickBot="1">
      <c r="A13" s="82"/>
      <c r="B13" s="69"/>
      <c r="C13" s="78"/>
      <c r="D13" s="69"/>
      <c r="E13" s="69"/>
      <c r="F13" s="78"/>
      <c r="G13" s="75"/>
      <c r="H13" s="75"/>
      <c r="I13" s="72"/>
      <c r="J13" s="65" t="s">
        <v>329</v>
      </c>
      <c r="K13" s="66">
        <v>0.25</v>
      </c>
      <c r="L13" s="85"/>
    </row>
    <row r="14" ht="6" customHeight="1" thickTop="1"/>
    <row r="15" spans="1:12" ht="11.25">
      <c r="A15" s="35" t="s">
        <v>48</v>
      </c>
      <c r="B15" s="32" t="s">
        <v>50</v>
      </c>
      <c r="C15" s="31" t="s">
        <v>51</v>
      </c>
      <c r="D15" s="48">
        <v>45004</v>
      </c>
      <c r="E15" s="36" t="s">
        <v>49</v>
      </c>
      <c r="F15" s="33" t="s">
        <v>2</v>
      </c>
      <c r="G15" s="54"/>
      <c r="H15" s="54">
        <v>36.19</v>
      </c>
      <c r="I15" s="54">
        <f>G15+H15</f>
        <v>36.19</v>
      </c>
      <c r="J15" s="47" t="s">
        <v>329</v>
      </c>
      <c r="K15" s="54">
        <f>ROUND(I15*$K$13,2)</f>
        <v>9.05</v>
      </c>
      <c r="L15" s="54">
        <f>I15+K15</f>
        <v>45.239999999999995</v>
      </c>
    </row>
    <row r="16" spans="1:12" ht="11.25">
      <c r="A16" s="35" t="s">
        <v>52</v>
      </c>
      <c r="B16" s="32" t="s">
        <v>50</v>
      </c>
      <c r="C16" s="31" t="s">
        <v>51</v>
      </c>
      <c r="D16" s="55">
        <v>10110</v>
      </c>
      <c r="E16" s="26" t="s">
        <v>330</v>
      </c>
      <c r="F16" s="33" t="s">
        <v>57</v>
      </c>
      <c r="G16" s="54">
        <v>0.94</v>
      </c>
      <c r="H16" s="54"/>
      <c r="I16" s="54">
        <f>G16+H16</f>
        <v>0.94</v>
      </c>
      <c r="J16" s="47" t="s">
        <v>329</v>
      </c>
      <c r="K16" s="54">
        <f>ROUND(I16*$K$13,2)</f>
        <v>0.24</v>
      </c>
      <c r="L16" s="54">
        <f>I16+K16</f>
        <v>1.18</v>
      </c>
    </row>
    <row r="17" spans="1:12" ht="11.25">
      <c r="A17" s="35" t="s">
        <v>55</v>
      </c>
      <c r="B17" s="32" t="s">
        <v>50</v>
      </c>
      <c r="C17" s="31" t="s">
        <v>51</v>
      </c>
      <c r="D17" s="48">
        <v>10302</v>
      </c>
      <c r="E17" s="50" t="s">
        <v>53</v>
      </c>
      <c r="F17" s="33" t="s">
        <v>2</v>
      </c>
      <c r="G17" s="54">
        <v>9.19</v>
      </c>
      <c r="H17" s="54"/>
      <c r="I17" s="54">
        <f>G17+H17</f>
        <v>9.19</v>
      </c>
      <c r="J17" s="47" t="s">
        <v>329</v>
      </c>
      <c r="K17" s="54">
        <f>ROUND(I17*$K$13,2)</f>
        <v>2.3</v>
      </c>
      <c r="L17" s="54">
        <f>I17+K17</f>
        <v>11.489999999999998</v>
      </c>
    </row>
    <row r="18" spans="1:12" ht="11.25">
      <c r="A18" s="35" t="s">
        <v>331</v>
      </c>
      <c r="B18" s="32" t="s">
        <v>50</v>
      </c>
      <c r="C18" s="31" t="s">
        <v>51</v>
      </c>
      <c r="D18" s="48">
        <v>10305</v>
      </c>
      <c r="E18" s="42" t="s">
        <v>54</v>
      </c>
      <c r="F18" s="33" t="s">
        <v>2</v>
      </c>
      <c r="G18" s="54">
        <v>13.06</v>
      </c>
      <c r="H18" s="54"/>
      <c r="I18" s="54">
        <f>G18+H18</f>
        <v>13.06</v>
      </c>
      <c r="J18" s="47" t="s">
        <v>329</v>
      </c>
      <c r="K18" s="54">
        <f>ROUND(I18*$K$13,2)</f>
        <v>3.27</v>
      </c>
      <c r="L18" s="54">
        <f>I18+K18</f>
        <v>16.330000000000002</v>
      </c>
    </row>
    <row r="19" spans="1:12" ht="11.25">
      <c r="A19" s="35" t="s">
        <v>332</v>
      </c>
      <c r="B19" s="32" t="s">
        <v>50</v>
      </c>
      <c r="C19" s="31" t="s">
        <v>51</v>
      </c>
      <c r="D19" s="48">
        <v>10310</v>
      </c>
      <c r="E19" s="42" t="s">
        <v>56</v>
      </c>
      <c r="F19" s="37" t="s">
        <v>57</v>
      </c>
      <c r="G19" s="54">
        <v>1.21</v>
      </c>
      <c r="H19" s="54"/>
      <c r="I19" s="54">
        <f aca="true" t="shared" si="0" ref="I19:I107">G19+H19</f>
        <v>1.21</v>
      </c>
      <c r="J19" s="47" t="s">
        <v>329</v>
      </c>
      <c r="K19" s="54">
        <f aca="true" t="shared" si="1" ref="K19:K76">ROUND(I19*$K$13,2)</f>
        <v>0.3</v>
      </c>
      <c r="L19" s="54">
        <f aca="true" t="shared" si="2" ref="L19:L76">I19+K19</f>
        <v>1.51</v>
      </c>
    </row>
    <row r="20" spans="1:12" ht="11.25">
      <c r="A20" s="35" t="s">
        <v>58</v>
      </c>
      <c r="B20" s="32" t="s">
        <v>50</v>
      </c>
      <c r="C20" s="31" t="s">
        <v>51</v>
      </c>
      <c r="D20" s="48">
        <v>170180</v>
      </c>
      <c r="E20" s="36" t="s">
        <v>333</v>
      </c>
      <c r="F20" s="37" t="s">
        <v>4</v>
      </c>
      <c r="G20" s="54">
        <v>221.18</v>
      </c>
      <c r="H20" s="54">
        <v>338.96</v>
      </c>
      <c r="I20" s="54">
        <f t="shared" si="0"/>
        <v>560.14</v>
      </c>
      <c r="J20" s="47" t="s">
        <v>329</v>
      </c>
      <c r="K20" s="54">
        <f t="shared" si="1"/>
        <v>140.04</v>
      </c>
      <c r="L20" s="54">
        <f t="shared" si="2"/>
        <v>700.18</v>
      </c>
    </row>
    <row r="21" spans="1:12" ht="11.25">
      <c r="A21" s="35" t="s">
        <v>59</v>
      </c>
      <c r="B21" s="32" t="s">
        <v>50</v>
      </c>
      <c r="C21" s="31" t="s">
        <v>51</v>
      </c>
      <c r="D21" s="48">
        <v>170170</v>
      </c>
      <c r="E21" s="36" t="s">
        <v>334</v>
      </c>
      <c r="F21" s="37" t="s">
        <v>4</v>
      </c>
      <c r="G21" s="54">
        <v>547.8</v>
      </c>
      <c r="H21" s="54">
        <v>743.91</v>
      </c>
      <c r="I21" s="54">
        <f t="shared" si="0"/>
        <v>1291.71</v>
      </c>
      <c r="J21" s="47" t="s">
        <v>329</v>
      </c>
      <c r="K21" s="54">
        <f t="shared" si="1"/>
        <v>322.93</v>
      </c>
      <c r="L21" s="54">
        <f t="shared" si="2"/>
        <v>1614.64</v>
      </c>
    </row>
    <row r="22" spans="1:12" ht="11.25">
      <c r="A22" s="35" t="s">
        <v>60</v>
      </c>
      <c r="B22" s="32" t="s">
        <v>50</v>
      </c>
      <c r="C22" s="31" t="s">
        <v>51</v>
      </c>
      <c r="D22" s="48">
        <v>170171</v>
      </c>
      <c r="E22" s="36" t="s">
        <v>335</v>
      </c>
      <c r="F22" s="37" t="s">
        <v>4</v>
      </c>
      <c r="G22" s="54">
        <v>830.07</v>
      </c>
      <c r="H22" s="54">
        <v>1376.17</v>
      </c>
      <c r="I22" s="54">
        <f t="shared" si="0"/>
        <v>2206.2400000000002</v>
      </c>
      <c r="J22" s="47" t="s">
        <v>329</v>
      </c>
      <c r="K22" s="54">
        <f t="shared" si="1"/>
        <v>551.56</v>
      </c>
      <c r="L22" s="54">
        <f t="shared" si="2"/>
        <v>2757.8</v>
      </c>
    </row>
    <row r="23" spans="1:12" ht="11.25">
      <c r="A23" s="35" t="s">
        <v>336</v>
      </c>
      <c r="B23" s="32" t="s">
        <v>50</v>
      </c>
      <c r="C23" s="31" t="s">
        <v>51</v>
      </c>
      <c r="D23" s="55">
        <v>170164</v>
      </c>
      <c r="E23" s="26" t="s">
        <v>337</v>
      </c>
      <c r="F23" s="37" t="s">
        <v>4</v>
      </c>
      <c r="G23" s="54"/>
      <c r="H23" s="54">
        <v>250.35</v>
      </c>
      <c r="I23" s="54">
        <f t="shared" si="0"/>
        <v>250.35</v>
      </c>
      <c r="J23" s="47" t="s">
        <v>329</v>
      </c>
      <c r="K23" s="54">
        <f aca="true" t="shared" si="3" ref="K23:K30">ROUND(I23*$K$13,2)</f>
        <v>62.59</v>
      </c>
      <c r="L23" s="54">
        <f aca="true" t="shared" si="4" ref="L23:L30">I23+K23</f>
        <v>312.94</v>
      </c>
    </row>
    <row r="24" spans="1:12" ht="11.25">
      <c r="A24" s="35" t="s">
        <v>338</v>
      </c>
      <c r="B24" s="32" t="s">
        <v>81</v>
      </c>
      <c r="C24" s="31" t="s">
        <v>82</v>
      </c>
      <c r="D24" s="56" t="s">
        <v>24</v>
      </c>
      <c r="E24" s="57" t="s">
        <v>341</v>
      </c>
      <c r="F24" s="37" t="s">
        <v>344</v>
      </c>
      <c r="G24" s="54">
        <v>24638.95</v>
      </c>
      <c r="H24" s="54"/>
      <c r="I24" s="54">
        <f aca="true" t="shared" si="5" ref="I24:I30">G24+H24</f>
        <v>24638.95</v>
      </c>
      <c r="J24" s="47" t="s">
        <v>329</v>
      </c>
      <c r="K24" s="54">
        <f t="shared" si="3"/>
        <v>6159.74</v>
      </c>
      <c r="L24" s="54">
        <f t="shared" si="4"/>
        <v>30798.690000000002</v>
      </c>
    </row>
    <row r="25" spans="1:12" ht="11.25">
      <c r="A25" s="35" t="s">
        <v>339</v>
      </c>
      <c r="B25" s="32" t="s">
        <v>81</v>
      </c>
      <c r="C25" s="31" t="s">
        <v>82</v>
      </c>
      <c r="D25" s="56" t="s">
        <v>25</v>
      </c>
      <c r="E25" s="57" t="s">
        <v>342</v>
      </c>
      <c r="F25" s="37" t="s">
        <v>4</v>
      </c>
      <c r="G25" s="54">
        <v>37.77</v>
      </c>
      <c r="H25" s="54">
        <v>2.76</v>
      </c>
      <c r="I25" s="54">
        <f t="shared" si="5"/>
        <v>40.53</v>
      </c>
      <c r="J25" s="47" t="s">
        <v>329</v>
      </c>
      <c r="K25" s="54">
        <f t="shared" si="3"/>
        <v>10.13</v>
      </c>
      <c r="L25" s="54">
        <f t="shared" si="4"/>
        <v>50.660000000000004</v>
      </c>
    </row>
    <row r="26" spans="1:12" ht="11.25">
      <c r="A26" s="35" t="s">
        <v>340</v>
      </c>
      <c r="B26" s="32" t="s">
        <v>81</v>
      </c>
      <c r="C26" s="31" t="s">
        <v>82</v>
      </c>
      <c r="D26" s="56" t="s">
        <v>26</v>
      </c>
      <c r="E26" s="57" t="s">
        <v>343</v>
      </c>
      <c r="F26" s="37" t="s">
        <v>2</v>
      </c>
      <c r="G26" s="54">
        <v>316.4</v>
      </c>
      <c r="H26" s="54"/>
      <c r="I26" s="54">
        <f t="shared" si="5"/>
        <v>316.4</v>
      </c>
      <c r="J26" s="47" t="s">
        <v>329</v>
      </c>
      <c r="K26" s="54">
        <f t="shared" si="3"/>
        <v>79.1</v>
      </c>
      <c r="L26" s="54">
        <f t="shared" si="4"/>
        <v>395.5</v>
      </c>
    </row>
    <row r="27" spans="1:12" ht="11.25">
      <c r="A27" s="35" t="s">
        <v>345</v>
      </c>
      <c r="B27" s="32" t="s">
        <v>50</v>
      </c>
      <c r="C27" s="31" t="s">
        <v>51</v>
      </c>
      <c r="D27" s="55">
        <v>20605</v>
      </c>
      <c r="E27" s="58" t="s">
        <v>346</v>
      </c>
      <c r="F27" s="37" t="s">
        <v>3</v>
      </c>
      <c r="G27" s="54">
        <v>23.83</v>
      </c>
      <c r="H27" s="54">
        <v>26.34</v>
      </c>
      <c r="I27" s="54">
        <f t="shared" si="5"/>
        <v>50.17</v>
      </c>
      <c r="J27" s="47" t="s">
        <v>329</v>
      </c>
      <c r="K27" s="54">
        <f t="shared" si="3"/>
        <v>12.54</v>
      </c>
      <c r="L27" s="54">
        <f t="shared" si="4"/>
        <v>62.71</v>
      </c>
    </row>
    <row r="28" spans="1:12" ht="11.25">
      <c r="A28" s="35" t="s">
        <v>347</v>
      </c>
      <c r="B28" s="32" t="s">
        <v>81</v>
      </c>
      <c r="C28" s="31" t="s">
        <v>82</v>
      </c>
      <c r="D28" s="56" t="s">
        <v>348</v>
      </c>
      <c r="E28" s="57" t="s">
        <v>349</v>
      </c>
      <c r="F28" s="37" t="s">
        <v>4</v>
      </c>
      <c r="G28" s="54">
        <v>64.48</v>
      </c>
      <c r="H28" s="54">
        <v>5.28</v>
      </c>
      <c r="I28" s="54">
        <f t="shared" si="5"/>
        <v>69.76</v>
      </c>
      <c r="J28" s="47" t="s">
        <v>329</v>
      </c>
      <c r="K28" s="54">
        <f t="shared" si="3"/>
        <v>17.44</v>
      </c>
      <c r="L28" s="54">
        <f t="shared" si="4"/>
        <v>87.2</v>
      </c>
    </row>
    <row r="29" spans="1:12" ht="11.25">
      <c r="A29" s="35" t="s">
        <v>350</v>
      </c>
      <c r="B29" s="32" t="s">
        <v>50</v>
      </c>
      <c r="C29" s="31" t="s">
        <v>51</v>
      </c>
      <c r="D29" s="55">
        <v>40120</v>
      </c>
      <c r="E29" s="58" t="s">
        <v>352</v>
      </c>
      <c r="F29" s="37" t="s">
        <v>3</v>
      </c>
      <c r="G29" s="54">
        <v>49.11</v>
      </c>
      <c r="H29" s="54">
        <v>51.45</v>
      </c>
      <c r="I29" s="54">
        <f t="shared" si="5"/>
        <v>100.56</v>
      </c>
      <c r="J29" s="47" t="s">
        <v>329</v>
      </c>
      <c r="K29" s="54">
        <f t="shared" si="3"/>
        <v>25.14</v>
      </c>
      <c r="L29" s="54">
        <f t="shared" si="4"/>
        <v>125.7</v>
      </c>
    </row>
    <row r="30" spans="1:12" ht="11.25">
      <c r="A30" s="35" t="s">
        <v>351</v>
      </c>
      <c r="B30" s="32" t="s">
        <v>50</v>
      </c>
      <c r="C30" s="31" t="s">
        <v>51</v>
      </c>
      <c r="D30" s="55">
        <v>40122</v>
      </c>
      <c r="E30" s="58" t="s">
        <v>353</v>
      </c>
      <c r="F30" s="37" t="s">
        <v>3</v>
      </c>
      <c r="G30" s="54">
        <v>192.93</v>
      </c>
      <c r="H30" s="54">
        <v>91.59</v>
      </c>
      <c r="I30" s="54">
        <f t="shared" si="5"/>
        <v>284.52</v>
      </c>
      <c r="J30" s="47" t="s">
        <v>329</v>
      </c>
      <c r="K30" s="54">
        <f t="shared" si="3"/>
        <v>71.13</v>
      </c>
      <c r="L30" s="54">
        <f t="shared" si="4"/>
        <v>355.65</v>
      </c>
    </row>
    <row r="31" spans="1:12" ht="11.25">
      <c r="A31" s="35" t="s">
        <v>61</v>
      </c>
      <c r="B31" s="32" t="s">
        <v>50</v>
      </c>
      <c r="C31" s="31" t="s">
        <v>51</v>
      </c>
      <c r="D31" s="48">
        <v>40198</v>
      </c>
      <c r="E31" s="50" t="s">
        <v>6</v>
      </c>
      <c r="F31" s="33" t="s">
        <v>2</v>
      </c>
      <c r="G31" s="54">
        <v>571.3</v>
      </c>
      <c r="H31" s="54">
        <v>408.58</v>
      </c>
      <c r="I31" s="54">
        <f t="shared" si="0"/>
        <v>979.8799999999999</v>
      </c>
      <c r="J31" s="47" t="s">
        <v>329</v>
      </c>
      <c r="K31" s="54">
        <f t="shared" si="1"/>
        <v>244.97</v>
      </c>
      <c r="L31" s="54">
        <f t="shared" si="2"/>
        <v>1224.85</v>
      </c>
    </row>
    <row r="32" spans="1:12" ht="11.25">
      <c r="A32" s="35" t="s">
        <v>62</v>
      </c>
      <c r="B32" s="32" t="s">
        <v>50</v>
      </c>
      <c r="C32" s="31" t="s">
        <v>51</v>
      </c>
      <c r="D32" s="48">
        <v>50140</v>
      </c>
      <c r="E32" s="58" t="s">
        <v>419</v>
      </c>
      <c r="F32" s="37" t="s">
        <v>3</v>
      </c>
      <c r="G32" s="54">
        <v>12.95</v>
      </c>
      <c r="H32" s="54">
        <v>12.64</v>
      </c>
      <c r="I32" s="54">
        <f t="shared" si="0"/>
        <v>25.59</v>
      </c>
      <c r="J32" s="47" t="s">
        <v>329</v>
      </c>
      <c r="K32" s="54">
        <f t="shared" si="1"/>
        <v>6.4</v>
      </c>
      <c r="L32" s="54">
        <f t="shared" si="2"/>
        <v>31.990000000000002</v>
      </c>
    </row>
    <row r="33" spans="1:12" ht="11.25">
      <c r="A33" s="35" t="s">
        <v>354</v>
      </c>
      <c r="B33" s="32" t="s">
        <v>50</v>
      </c>
      <c r="C33" s="31" t="s">
        <v>51</v>
      </c>
      <c r="D33" s="48">
        <v>50347</v>
      </c>
      <c r="E33" s="42" t="s">
        <v>63</v>
      </c>
      <c r="F33" s="37" t="s">
        <v>3</v>
      </c>
      <c r="G33" s="54">
        <v>9.15</v>
      </c>
      <c r="H33" s="54">
        <v>13.55</v>
      </c>
      <c r="I33" s="54">
        <f t="shared" si="0"/>
        <v>22.700000000000003</v>
      </c>
      <c r="J33" s="47" t="s">
        <v>329</v>
      </c>
      <c r="K33" s="54">
        <f t="shared" si="1"/>
        <v>5.68</v>
      </c>
      <c r="L33" s="54">
        <f t="shared" si="2"/>
        <v>28.380000000000003</v>
      </c>
    </row>
    <row r="34" spans="1:12" ht="22.5">
      <c r="A34" s="35" t="s">
        <v>355</v>
      </c>
      <c r="B34" s="32" t="s">
        <v>50</v>
      </c>
      <c r="C34" s="31" t="s">
        <v>51</v>
      </c>
      <c r="D34" s="62">
        <v>60249</v>
      </c>
      <c r="E34" s="59" t="s">
        <v>9</v>
      </c>
      <c r="F34" s="37" t="s">
        <v>3</v>
      </c>
      <c r="G34" s="54">
        <v>102.24</v>
      </c>
      <c r="H34" s="54">
        <v>11.54</v>
      </c>
      <c r="I34" s="54">
        <f>G34+H34</f>
        <v>113.78</v>
      </c>
      <c r="J34" s="47" t="s">
        <v>329</v>
      </c>
      <c r="K34" s="54">
        <f>ROUND(I34*$K$13,2)</f>
        <v>28.45</v>
      </c>
      <c r="L34" s="54">
        <f>I34+K34</f>
        <v>142.23</v>
      </c>
    </row>
    <row r="35" spans="1:12" ht="22.5">
      <c r="A35" s="35" t="s">
        <v>356</v>
      </c>
      <c r="B35" s="32" t="s">
        <v>50</v>
      </c>
      <c r="C35" s="31" t="s">
        <v>51</v>
      </c>
      <c r="D35" s="62">
        <v>60294</v>
      </c>
      <c r="E35" s="60" t="s">
        <v>357</v>
      </c>
      <c r="F35" s="33" t="s">
        <v>4</v>
      </c>
      <c r="G35" s="54">
        <v>28.41</v>
      </c>
      <c r="H35" s="54">
        <v>2.89</v>
      </c>
      <c r="I35" s="54">
        <f>G35+H35</f>
        <v>31.3</v>
      </c>
      <c r="J35" s="47" t="s">
        <v>329</v>
      </c>
      <c r="K35" s="54">
        <f>ROUND(I35*$K$13,2)</f>
        <v>7.83</v>
      </c>
      <c r="L35" s="54">
        <f>I35+K35</f>
        <v>39.13</v>
      </c>
    </row>
    <row r="36" spans="1:12" ht="11.25">
      <c r="A36" s="35" t="s">
        <v>358</v>
      </c>
      <c r="B36" s="32" t="s">
        <v>50</v>
      </c>
      <c r="C36" s="31" t="s">
        <v>51</v>
      </c>
      <c r="D36" s="55">
        <v>60130</v>
      </c>
      <c r="E36" s="58" t="s">
        <v>7</v>
      </c>
      <c r="F36" s="37" t="s">
        <v>5</v>
      </c>
      <c r="G36" s="54">
        <v>6.5</v>
      </c>
      <c r="H36" s="54"/>
      <c r="I36" s="54">
        <f>G36+H36</f>
        <v>6.5</v>
      </c>
      <c r="J36" s="47" t="s">
        <v>329</v>
      </c>
      <c r="K36" s="54">
        <f>ROUND(I36*$K$13,2)</f>
        <v>1.63</v>
      </c>
      <c r="L36" s="54">
        <f>I36+K36</f>
        <v>8.129999999999999</v>
      </c>
    </row>
    <row r="37" spans="1:12" ht="11.25">
      <c r="A37" s="35" t="s">
        <v>359</v>
      </c>
      <c r="B37" s="32" t="s">
        <v>50</v>
      </c>
      <c r="C37" s="31" t="s">
        <v>51</v>
      </c>
      <c r="D37" s="55">
        <v>60131</v>
      </c>
      <c r="E37" s="58" t="s">
        <v>8</v>
      </c>
      <c r="F37" s="37" t="s">
        <v>5</v>
      </c>
      <c r="G37" s="54">
        <v>2</v>
      </c>
      <c r="H37" s="54"/>
      <c r="I37" s="54">
        <f>G37+H37</f>
        <v>2</v>
      </c>
      <c r="J37" s="47" t="s">
        <v>329</v>
      </c>
      <c r="K37" s="54">
        <f>ROUND(I37*$K$13,2)</f>
        <v>0.5</v>
      </c>
      <c r="L37" s="54">
        <f>I37+K37</f>
        <v>2.5</v>
      </c>
    </row>
    <row r="38" spans="1:12" ht="11.25">
      <c r="A38" s="35" t="s">
        <v>64</v>
      </c>
      <c r="B38" s="32" t="s">
        <v>50</v>
      </c>
      <c r="C38" s="31" t="s">
        <v>51</v>
      </c>
      <c r="D38" s="48">
        <v>80170</v>
      </c>
      <c r="E38" s="38" t="s">
        <v>65</v>
      </c>
      <c r="F38" s="33" t="s">
        <v>4</v>
      </c>
      <c r="G38" s="54">
        <v>52.13</v>
      </c>
      <c r="H38" s="54">
        <v>13.67</v>
      </c>
      <c r="I38" s="54">
        <f t="shared" si="0"/>
        <v>65.8</v>
      </c>
      <c r="J38" s="47" t="s">
        <v>329</v>
      </c>
      <c r="K38" s="54">
        <f t="shared" si="1"/>
        <v>16.45</v>
      </c>
      <c r="L38" s="54">
        <f t="shared" si="2"/>
        <v>82.25</v>
      </c>
    </row>
    <row r="39" spans="1:12" ht="11.25">
      <c r="A39" s="35" t="s">
        <v>360</v>
      </c>
      <c r="B39" s="32" t="s">
        <v>50</v>
      </c>
      <c r="C39" s="31" t="s">
        <v>51</v>
      </c>
      <c r="D39" s="55">
        <v>80180</v>
      </c>
      <c r="E39" s="58" t="s">
        <v>368</v>
      </c>
      <c r="F39" s="37" t="s">
        <v>11</v>
      </c>
      <c r="G39" s="54">
        <v>75.21</v>
      </c>
      <c r="H39" s="54">
        <v>6.78</v>
      </c>
      <c r="I39" s="54">
        <f aca="true" t="shared" si="6" ref="I39:I46">G39+H39</f>
        <v>81.99</v>
      </c>
      <c r="J39" s="47" t="s">
        <v>329</v>
      </c>
      <c r="K39" s="54">
        <f aca="true" t="shared" si="7" ref="K39:K46">ROUND(I39*$K$13,2)</f>
        <v>20.5</v>
      </c>
      <c r="L39" s="54">
        <f aca="true" t="shared" si="8" ref="L39:L46">I39+K39</f>
        <v>102.49</v>
      </c>
    </row>
    <row r="40" spans="1:12" ht="11.25">
      <c r="A40" s="35" t="s">
        <v>361</v>
      </c>
      <c r="B40" s="32" t="s">
        <v>50</v>
      </c>
      <c r="C40" s="31" t="s">
        <v>51</v>
      </c>
      <c r="D40" s="55">
        <v>70107</v>
      </c>
      <c r="E40" s="58" t="s">
        <v>369</v>
      </c>
      <c r="F40" s="37" t="s">
        <v>10</v>
      </c>
      <c r="G40" s="54">
        <v>198.24</v>
      </c>
      <c r="H40" s="54">
        <v>41.7</v>
      </c>
      <c r="I40" s="54">
        <f t="shared" si="6"/>
        <v>239.94</v>
      </c>
      <c r="J40" s="47" t="s">
        <v>329</v>
      </c>
      <c r="K40" s="54">
        <f t="shared" si="7"/>
        <v>59.99</v>
      </c>
      <c r="L40" s="54">
        <f t="shared" si="8"/>
        <v>299.93</v>
      </c>
    </row>
    <row r="41" spans="1:12" ht="11.25">
      <c r="A41" s="35" t="s">
        <v>362</v>
      </c>
      <c r="B41" s="32" t="s">
        <v>50</v>
      </c>
      <c r="C41" s="31" t="s">
        <v>51</v>
      </c>
      <c r="D41" s="55">
        <v>70108</v>
      </c>
      <c r="E41" s="58" t="s">
        <v>370</v>
      </c>
      <c r="F41" s="37" t="s">
        <v>43</v>
      </c>
      <c r="G41" s="54">
        <v>217.8</v>
      </c>
      <c r="H41" s="54">
        <v>41.7</v>
      </c>
      <c r="I41" s="54">
        <f t="shared" si="6"/>
        <v>259.5</v>
      </c>
      <c r="J41" s="47" t="s">
        <v>329</v>
      </c>
      <c r="K41" s="54">
        <f t="shared" si="7"/>
        <v>64.88</v>
      </c>
      <c r="L41" s="54">
        <f t="shared" si="8"/>
        <v>324.38</v>
      </c>
    </row>
    <row r="42" spans="1:12" ht="11.25">
      <c r="A42" s="35" t="s">
        <v>363</v>
      </c>
      <c r="B42" s="32" t="s">
        <v>50</v>
      </c>
      <c r="C42" s="31" t="s">
        <v>51</v>
      </c>
      <c r="D42" s="55">
        <v>70109</v>
      </c>
      <c r="E42" s="58" t="s">
        <v>371</v>
      </c>
      <c r="F42" s="37" t="s">
        <v>43</v>
      </c>
      <c r="G42" s="54">
        <v>252.1</v>
      </c>
      <c r="H42" s="54">
        <v>41.7</v>
      </c>
      <c r="I42" s="54">
        <f t="shared" si="6"/>
        <v>293.8</v>
      </c>
      <c r="J42" s="47" t="s">
        <v>329</v>
      </c>
      <c r="K42" s="54">
        <f t="shared" si="7"/>
        <v>73.45</v>
      </c>
      <c r="L42" s="54">
        <f t="shared" si="8"/>
        <v>367.25</v>
      </c>
    </row>
    <row r="43" spans="1:12" ht="11.25">
      <c r="A43" s="35" t="s">
        <v>364</v>
      </c>
      <c r="B43" s="32" t="s">
        <v>50</v>
      </c>
      <c r="C43" s="31" t="s">
        <v>51</v>
      </c>
      <c r="D43" s="55">
        <v>70145</v>
      </c>
      <c r="E43" s="58" t="s">
        <v>372</v>
      </c>
      <c r="F43" s="37" t="s">
        <v>43</v>
      </c>
      <c r="G43" s="54">
        <v>283.94</v>
      </c>
      <c r="H43" s="54">
        <v>83.42</v>
      </c>
      <c r="I43" s="54">
        <f t="shared" si="6"/>
        <v>367.36</v>
      </c>
      <c r="J43" s="47" t="s">
        <v>329</v>
      </c>
      <c r="K43" s="54">
        <f t="shared" si="7"/>
        <v>91.84</v>
      </c>
      <c r="L43" s="54">
        <f t="shared" si="8"/>
        <v>459.20000000000005</v>
      </c>
    </row>
    <row r="44" spans="1:12" ht="11.25">
      <c r="A44" s="35" t="s">
        <v>365</v>
      </c>
      <c r="B44" s="32" t="s">
        <v>50</v>
      </c>
      <c r="C44" s="31" t="s">
        <v>51</v>
      </c>
      <c r="D44" s="55">
        <v>70148</v>
      </c>
      <c r="E44" s="58" t="s">
        <v>373</v>
      </c>
      <c r="F44" s="37" t="s">
        <v>43</v>
      </c>
      <c r="G44" s="54">
        <v>292.43</v>
      </c>
      <c r="H44" s="54">
        <v>83.42</v>
      </c>
      <c r="I44" s="54">
        <f t="shared" si="6"/>
        <v>375.85</v>
      </c>
      <c r="J44" s="47" t="s">
        <v>329</v>
      </c>
      <c r="K44" s="54">
        <f t="shared" si="7"/>
        <v>93.96</v>
      </c>
      <c r="L44" s="54">
        <f t="shared" si="8"/>
        <v>469.81</v>
      </c>
    </row>
    <row r="45" spans="1:12" ht="11.25">
      <c r="A45" s="35" t="s">
        <v>366</v>
      </c>
      <c r="B45" s="32" t="s">
        <v>50</v>
      </c>
      <c r="C45" s="31" t="s">
        <v>51</v>
      </c>
      <c r="D45" s="55">
        <v>70104</v>
      </c>
      <c r="E45" s="58" t="s">
        <v>374</v>
      </c>
      <c r="F45" s="37" t="s">
        <v>43</v>
      </c>
      <c r="G45" s="54">
        <v>322.92</v>
      </c>
      <c r="H45" s="54">
        <v>83.42</v>
      </c>
      <c r="I45" s="54">
        <f t="shared" si="6"/>
        <v>406.34000000000003</v>
      </c>
      <c r="J45" s="47" t="s">
        <v>329</v>
      </c>
      <c r="K45" s="54">
        <f t="shared" si="7"/>
        <v>101.59</v>
      </c>
      <c r="L45" s="54">
        <f t="shared" si="8"/>
        <v>507.93000000000006</v>
      </c>
    </row>
    <row r="46" spans="1:12" ht="11.25">
      <c r="A46" s="35" t="s">
        <v>367</v>
      </c>
      <c r="B46" s="32" t="s">
        <v>50</v>
      </c>
      <c r="C46" s="31" t="s">
        <v>51</v>
      </c>
      <c r="D46" s="55">
        <v>70101</v>
      </c>
      <c r="E46" s="58" t="s">
        <v>375</v>
      </c>
      <c r="F46" s="37" t="s">
        <v>43</v>
      </c>
      <c r="G46" s="54">
        <v>179.28</v>
      </c>
      <c r="H46" s="54">
        <v>46.01</v>
      </c>
      <c r="I46" s="54">
        <f t="shared" si="6"/>
        <v>225.29</v>
      </c>
      <c r="J46" s="47" t="s">
        <v>329</v>
      </c>
      <c r="K46" s="54">
        <f t="shared" si="7"/>
        <v>56.32</v>
      </c>
      <c r="L46" s="54">
        <f t="shared" si="8"/>
        <v>281.61</v>
      </c>
    </row>
    <row r="47" spans="1:12" ht="11.25">
      <c r="A47" s="35" t="s">
        <v>376</v>
      </c>
      <c r="B47" s="32" t="s">
        <v>81</v>
      </c>
      <c r="C47" s="31" t="s">
        <v>82</v>
      </c>
      <c r="D47" s="56" t="s">
        <v>377</v>
      </c>
      <c r="E47" s="57" t="s">
        <v>379</v>
      </c>
      <c r="F47" s="37" t="s">
        <v>378</v>
      </c>
      <c r="G47" s="54">
        <v>97.35</v>
      </c>
      <c r="H47" s="54">
        <v>8.01</v>
      </c>
      <c r="I47" s="54">
        <f>G47+H47</f>
        <v>105.36</v>
      </c>
      <c r="J47" s="47" t="s">
        <v>329</v>
      </c>
      <c r="K47" s="54">
        <f>ROUND(I47*$K$13,2)</f>
        <v>26.34</v>
      </c>
      <c r="L47" s="54">
        <f>I47+K47</f>
        <v>131.7</v>
      </c>
    </row>
    <row r="48" spans="1:12" ht="11.25">
      <c r="A48" s="35" t="s">
        <v>66</v>
      </c>
      <c r="B48" s="32" t="s">
        <v>50</v>
      </c>
      <c r="C48" s="31" t="s">
        <v>51</v>
      </c>
      <c r="D48" s="48">
        <v>70175</v>
      </c>
      <c r="E48" s="38" t="s">
        <v>67</v>
      </c>
      <c r="F48" s="33" t="s">
        <v>43</v>
      </c>
      <c r="G48" s="54">
        <v>105.41</v>
      </c>
      <c r="H48" s="54">
        <v>16.68</v>
      </c>
      <c r="I48" s="54">
        <f t="shared" si="0"/>
        <v>122.09</v>
      </c>
      <c r="J48" s="47" t="s">
        <v>329</v>
      </c>
      <c r="K48" s="54">
        <f t="shared" si="1"/>
        <v>30.52</v>
      </c>
      <c r="L48" s="54">
        <f t="shared" si="2"/>
        <v>152.61</v>
      </c>
    </row>
    <row r="49" spans="1:12" ht="11.25">
      <c r="A49" s="35" t="s">
        <v>380</v>
      </c>
      <c r="B49" s="32" t="s">
        <v>50</v>
      </c>
      <c r="C49" s="31" t="s">
        <v>51</v>
      </c>
      <c r="D49" s="48">
        <v>78004</v>
      </c>
      <c r="E49" s="50" t="s">
        <v>76</v>
      </c>
      <c r="F49" s="37" t="s">
        <v>4</v>
      </c>
      <c r="G49" s="54">
        <v>21.29</v>
      </c>
      <c r="H49" s="54">
        <v>1.39</v>
      </c>
      <c r="I49" s="54">
        <f>G49+H49</f>
        <v>22.68</v>
      </c>
      <c r="J49" s="47" t="s">
        <v>329</v>
      </c>
      <c r="K49" s="54">
        <f>ROUND(I49*$K$13,2)</f>
        <v>5.67</v>
      </c>
      <c r="L49" s="54">
        <f>I49+K49</f>
        <v>28.35</v>
      </c>
    </row>
    <row r="50" spans="1:12" ht="11.25">
      <c r="A50" s="35" t="s">
        <v>68</v>
      </c>
      <c r="B50" s="32" t="s">
        <v>50</v>
      </c>
      <c r="C50" s="31" t="s">
        <v>51</v>
      </c>
      <c r="D50" s="48">
        <v>80101</v>
      </c>
      <c r="E50" s="38" t="s">
        <v>72</v>
      </c>
      <c r="F50" s="37" t="s">
        <v>3</v>
      </c>
      <c r="G50" s="34">
        <v>758.62</v>
      </c>
      <c r="H50" s="34">
        <v>54.68</v>
      </c>
      <c r="I50" s="54">
        <f t="shared" si="0"/>
        <v>813.3</v>
      </c>
      <c r="J50" s="47" t="s">
        <v>329</v>
      </c>
      <c r="K50" s="54">
        <f t="shared" si="1"/>
        <v>203.33</v>
      </c>
      <c r="L50" s="54">
        <f t="shared" si="2"/>
        <v>1016.63</v>
      </c>
    </row>
    <row r="51" spans="1:12" ht="11.25">
      <c r="A51" s="35" t="s">
        <v>69</v>
      </c>
      <c r="B51" s="32" t="s">
        <v>50</v>
      </c>
      <c r="C51" s="31" t="s">
        <v>51</v>
      </c>
      <c r="D51" s="48">
        <v>80141</v>
      </c>
      <c r="E51" s="50" t="s">
        <v>73</v>
      </c>
      <c r="F51" s="37" t="s">
        <v>3</v>
      </c>
      <c r="G51" s="54">
        <v>507.65</v>
      </c>
      <c r="H51" s="54">
        <v>62.82</v>
      </c>
      <c r="I51" s="54">
        <f t="shared" si="0"/>
        <v>570.47</v>
      </c>
      <c r="J51" s="47" t="s">
        <v>329</v>
      </c>
      <c r="K51" s="54">
        <f t="shared" si="1"/>
        <v>142.62</v>
      </c>
      <c r="L51" s="54">
        <f t="shared" si="2"/>
        <v>713.09</v>
      </c>
    </row>
    <row r="52" spans="1:12" ht="11.25">
      <c r="A52" s="35" t="s">
        <v>70</v>
      </c>
      <c r="B52" s="32" t="s">
        <v>50</v>
      </c>
      <c r="C52" s="31" t="s">
        <v>51</v>
      </c>
      <c r="D52" s="48">
        <v>80104</v>
      </c>
      <c r="E52" s="38" t="s">
        <v>74</v>
      </c>
      <c r="F52" s="37" t="s">
        <v>3</v>
      </c>
      <c r="G52" s="54">
        <v>692.87</v>
      </c>
      <c r="H52" s="54">
        <v>54.68</v>
      </c>
      <c r="I52" s="54">
        <f t="shared" si="0"/>
        <v>747.55</v>
      </c>
      <c r="J52" s="47" t="s">
        <v>329</v>
      </c>
      <c r="K52" s="54">
        <f t="shared" si="1"/>
        <v>186.89</v>
      </c>
      <c r="L52" s="54">
        <f t="shared" si="2"/>
        <v>934.4399999999999</v>
      </c>
    </row>
    <row r="53" spans="1:12" ht="11.25">
      <c r="A53" s="35" t="s">
        <v>71</v>
      </c>
      <c r="B53" s="32" t="s">
        <v>50</v>
      </c>
      <c r="C53" s="31" t="s">
        <v>51</v>
      </c>
      <c r="D53" s="48">
        <v>80105</v>
      </c>
      <c r="E53" s="38" t="s">
        <v>75</v>
      </c>
      <c r="F53" s="37" t="s">
        <v>3</v>
      </c>
      <c r="G53" s="54">
        <v>723.97</v>
      </c>
      <c r="H53" s="54">
        <v>54.68</v>
      </c>
      <c r="I53" s="54">
        <f t="shared" si="0"/>
        <v>778.65</v>
      </c>
      <c r="J53" s="47" t="s">
        <v>329</v>
      </c>
      <c r="K53" s="54">
        <f t="shared" si="1"/>
        <v>194.66</v>
      </c>
      <c r="L53" s="54">
        <f t="shared" si="2"/>
        <v>973.31</v>
      </c>
    </row>
    <row r="54" spans="1:12" ht="22.5">
      <c r="A54" s="35" t="s">
        <v>77</v>
      </c>
      <c r="B54" s="32" t="s">
        <v>50</v>
      </c>
      <c r="C54" s="31" t="s">
        <v>51</v>
      </c>
      <c r="D54" s="48">
        <v>70322</v>
      </c>
      <c r="E54" s="50" t="s">
        <v>79</v>
      </c>
      <c r="F54" s="33" t="s">
        <v>3</v>
      </c>
      <c r="G54" s="54">
        <v>444.14</v>
      </c>
      <c r="H54" s="54">
        <v>93.45</v>
      </c>
      <c r="I54" s="54">
        <f t="shared" si="0"/>
        <v>537.59</v>
      </c>
      <c r="J54" s="47" t="s">
        <v>329</v>
      </c>
      <c r="K54" s="54">
        <f t="shared" si="1"/>
        <v>134.4</v>
      </c>
      <c r="L54" s="54">
        <f t="shared" si="2"/>
        <v>671.99</v>
      </c>
    </row>
    <row r="55" spans="1:12" ht="11.25">
      <c r="A55" s="35" t="s">
        <v>78</v>
      </c>
      <c r="B55" s="32" t="s">
        <v>50</v>
      </c>
      <c r="C55" s="31" t="s">
        <v>51</v>
      </c>
      <c r="D55" s="48">
        <v>80281</v>
      </c>
      <c r="E55" s="38" t="s">
        <v>80</v>
      </c>
      <c r="F55" s="33" t="s">
        <v>3</v>
      </c>
      <c r="G55" s="54">
        <v>61.6</v>
      </c>
      <c r="H55" s="54">
        <v>27.1</v>
      </c>
      <c r="I55" s="54">
        <f t="shared" si="0"/>
        <v>88.7</v>
      </c>
      <c r="J55" s="47" t="s">
        <v>329</v>
      </c>
      <c r="K55" s="54">
        <f t="shared" si="1"/>
        <v>22.18</v>
      </c>
      <c r="L55" s="54">
        <f t="shared" si="2"/>
        <v>110.88</v>
      </c>
    </row>
    <row r="56" spans="1:12" ht="11.25">
      <c r="A56" s="39" t="s">
        <v>381</v>
      </c>
      <c r="B56" s="32" t="s">
        <v>50</v>
      </c>
      <c r="C56" s="31" t="s">
        <v>51</v>
      </c>
      <c r="D56" s="48">
        <v>170524</v>
      </c>
      <c r="E56" s="50" t="s">
        <v>83</v>
      </c>
      <c r="F56" s="33" t="s">
        <v>4</v>
      </c>
      <c r="G56" s="54">
        <v>21.1</v>
      </c>
      <c r="H56" s="54">
        <v>22.34</v>
      </c>
      <c r="I56" s="54">
        <f t="shared" si="0"/>
        <v>43.44</v>
      </c>
      <c r="J56" s="47" t="s">
        <v>329</v>
      </c>
      <c r="K56" s="54">
        <f t="shared" si="1"/>
        <v>10.86</v>
      </c>
      <c r="L56" s="54">
        <f t="shared" si="2"/>
        <v>54.3</v>
      </c>
    </row>
    <row r="57" spans="1:12" ht="22.5">
      <c r="A57" s="39" t="s">
        <v>382</v>
      </c>
      <c r="B57" s="32" t="s">
        <v>50</v>
      </c>
      <c r="C57" s="31" t="s">
        <v>51</v>
      </c>
      <c r="D57" s="48">
        <v>80276</v>
      </c>
      <c r="E57" s="50" t="s">
        <v>84</v>
      </c>
      <c r="F57" s="33" t="s">
        <v>3</v>
      </c>
      <c r="G57" s="54">
        <v>177.92</v>
      </c>
      <c r="H57" s="54">
        <v>18.97</v>
      </c>
      <c r="I57" s="54">
        <f t="shared" si="0"/>
        <v>196.89</v>
      </c>
      <c r="J57" s="47" t="s">
        <v>329</v>
      </c>
      <c r="K57" s="54">
        <f t="shared" si="1"/>
        <v>49.22</v>
      </c>
      <c r="L57" s="54">
        <f t="shared" si="2"/>
        <v>246.10999999999999</v>
      </c>
    </row>
    <row r="58" spans="1:12" ht="22.5">
      <c r="A58" s="39" t="s">
        <v>85</v>
      </c>
      <c r="B58" s="32" t="s">
        <v>50</v>
      </c>
      <c r="C58" s="31" t="s">
        <v>51</v>
      </c>
      <c r="D58" s="48">
        <v>170193</v>
      </c>
      <c r="E58" s="50" t="s">
        <v>23</v>
      </c>
      <c r="F58" s="33" t="s">
        <v>3</v>
      </c>
      <c r="G58" s="54">
        <v>697.75</v>
      </c>
      <c r="H58" s="54">
        <v>71.88</v>
      </c>
      <c r="I58" s="54">
        <f t="shared" si="0"/>
        <v>769.63</v>
      </c>
      <c r="J58" s="47" t="s">
        <v>329</v>
      </c>
      <c r="K58" s="54">
        <f t="shared" si="1"/>
        <v>192.41</v>
      </c>
      <c r="L58" s="54">
        <f t="shared" si="2"/>
        <v>962.04</v>
      </c>
    </row>
    <row r="59" spans="1:12" ht="11.25">
      <c r="A59" s="35" t="s">
        <v>86</v>
      </c>
      <c r="B59" s="32" t="s">
        <v>50</v>
      </c>
      <c r="C59" s="31" t="s">
        <v>51</v>
      </c>
      <c r="D59" s="48">
        <v>90162</v>
      </c>
      <c r="E59" s="50" t="s">
        <v>94</v>
      </c>
      <c r="F59" s="37" t="s">
        <v>43</v>
      </c>
      <c r="G59" s="54">
        <v>5663.62</v>
      </c>
      <c r="H59" s="54">
        <v>1249.93</v>
      </c>
      <c r="I59" s="54">
        <f t="shared" si="0"/>
        <v>6913.55</v>
      </c>
      <c r="J59" s="47" t="s">
        <v>329</v>
      </c>
      <c r="K59" s="54">
        <f t="shared" si="1"/>
        <v>1728.39</v>
      </c>
      <c r="L59" s="54">
        <f t="shared" si="2"/>
        <v>8641.94</v>
      </c>
    </row>
    <row r="60" spans="1:12" ht="11.25">
      <c r="A60" s="35" t="s">
        <v>87</v>
      </c>
      <c r="B60" s="32" t="s">
        <v>50</v>
      </c>
      <c r="C60" s="31" t="s">
        <v>51</v>
      </c>
      <c r="D60" s="48">
        <v>90201</v>
      </c>
      <c r="E60" s="50" t="s">
        <v>95</v>
      </c>
      <c r="F60" s="37" t="s">
        <v>4</v>
      </c>
      <c r="G60" s="54">
        <v>2.19</v>
      </c>
      <c r="H60" s="54">
        <v>9.37</v>
      </c>
      <c r="I60" s="54">
        <f t="shared" si="0"/>
        <v>11.559999999999999</v>
      </c>
      <c r="J60" s="47" t="s">
        <v>329</v>
      </c>
      <c r="K60" s="54">
        <f t="shared" si="1"/>
        <v>2.89</v>
      </c>
      <c r="L60" s="54">
        <f t="shared" si="2"/>
        <v>14.45</v>
      </c>
    </row>
    <row r="61" spans="1:12" ht="11.25">
      <c r="A61" s="35" t="s">
        <v>88</v>
      </c>
      <c r="B61" s="32" t="s">
        <v>50</v>
      </c>
      <c r="C61" s="31" t="s">
        <v>51</v>
      </c>
      <c r="D61" s="48">
        <v>90202</v>
      </c>
      <c r="E61" s="50" t="s">
        <v>96</v>
      </c>
      <c r="F61" s="37" t="s">
        <v>4</v>
      </c>
      <c r="G61" s="54">
        <v>2.96</v>
      </c>
      <c r="H61" s="54">
        <v>9.37</v>
      </c>
      <c r="I61" s="54">
        <f t="shared" si="0"/>
        <v>12.329999999999998</v>
      </c>
      <c r="J61" s="47" t="s">
        <v>329</v>
      </c>
      <c r="K61" s="54">
        <f t="shared" si="1"/>
        <v>3.08</v>
      </c>
      <c r="L61" s="54">
        <f t="shared" si="2"/>
        <v>15.409999999999998</v>
      </c>
    </row>
    <row r="62" spans="1:12" ht="11.25">
      <c r="A62" s="35" t="s">
        <v>89</v>
      </c>
      <c r="B62" s="32" t="s">
        <v>50</v>
      </c>
      <c r="C62" s="31" t="s">
        <v>51</v>
      </c>
      <c r="D62" s="48">
        <v>90204</v>
      </c>
      <c r="E62" s="50" t="s">
        <v>97</v>
      </c>
      <c r="F62" s="37" t="s">
        <v>4</v>
      </c>
      <c r="G62" s="54">
        <v>5.84</v>
      </c>
      <c r="H62" s="54">
        <v>14.06</v>
      </c>
      <c r="I62" s="54">
        <f t="shared" si="0"/>
        <v>19.9</v>
      </c>
      <c r="J62" s="47" t="s">
        <v>329</v>
      </c>
      <c r="K62" s="54">
        <f t="shared" si="1"/>
        <v>4.98</v>
      </c>
      <c r="L62" s="54">
        <f t="shared" si="2"/>
        <v>24.88</v>
      </c>
    </row>
    <row r="63" spans="1:12" ht="11.25">
      <c r="A63" s="35" t="s">
        <v>90</v>
      </c>
      <c r="B63" s="32" t="s">
        <v>50</v>
      </c>
      <c r="C63" s="31" t="s">
        <v>51</v>
      </c>
      <c r="D63" s="48">
        <v>90205</v>
      </c>
      <c r="E63" s="50" t="s">
        <v>98</v>
      </c>
      <c r="F63" s="37" t="s">
        <v>4</v>
      </c>
      <c r="G63" s="54">
        <v>7.63</v>
      </c>
      <c r="H63" s="54">
        <v>14.06</v>
      </c>
      <c r="I63" s="54">
        <f t="shared" si="0"/>
        <v>21.69</v>
      </c>
      <c r="J63" s="47" t="s">
        <v>329</v>
      </c>
      <c r="K63" s="54">
        <f t="shared" si="1"/>
        <v>5.42</v>
      </c>
      <c r="L63" s="54">
        <f t="shared" si="2"/>
        <v>27.11</v>
      </c>
    </row>
    <row r="64" spans="1:12" ht="11.25">
      <c r="A64" s="35" t="s">
        <v>91</v>
      </c>
      <c r="B64" s="32" t="s">
        <v>50</v>
      </c>
      <c r="C64" s="31" t="s">
        <v>51</v>
      </c>
      <c r="D64" s="48">
        <v>90207</v>
      </c>
      <c r="E64" s="50" t="s">
        <v>99</v>
      </c>
      <c r="F64" s="37" t="s">
        <v>4</v>
      </c>
      <c r="G64" s="54">
        <v>16.51</v>
      </c>
      <c r="H64" s="54">
        <v>18.75</v>
      </c>
      <c r="I64" s="54">
        <f t="shared" si="0"/>
        <v>35.260000000000005</v>
      </c>
      <c r="J64" s="47" t="s">
        <v>329</v>
      </c>
      <c r="K64" s="54">
        <f t="shared" si="1"/>
        <v>8.82</v>
      </c>
      <c r="L64" s="54">
        <f t="shared" si="2"/>
        <v>44.080000000000005</v>
      </c>
    </row>
    <row r="65" spans="1:12" ht="11.25">
      <c r="A65" s="35" t="s">
        <v>92</v>
      </c>
      <c r="B65" s="32" t="s">
        <v>50</v>
      </c>
      <c r="C65" s="31" t="s">
        <v>51</v>
      </c>
      <c r="D65" s="48">
        <v>90211</v>
      </c>
      <c r="E65" s="50" t="s">
        <v>100</v>
      </c>
      <c r="F65" s="37" t="s">
        <v>4</v>
      </c>
      <c r="G65" s="54">
        <v>5.76</v>
      </c>
      <c r="H65" s="54">
        <v>15.62</v>
      </c>
      <c r="I65" s="54">
        <f t="shared" si="0"/>
        <v>21.38</v>
      </c>
      <c r="J65" s="47" t="s">
        <v>329</v>
      </c>
      <c r="K65" s="54">
        <f t="shared" si="1"/>
        <v>5.35</v>
      </c>
      <c r="L65" s="54">
        <f t="shared" si="2"/>
        <v>26.729999999999997</v>
      </c>
    </row>
    <row r="66" spans="1:12" ht="11.25">
      <c r="A66" s="35" t="s">
        <v>93</v>
      </c>
      <c r="B66" s="32" t="s">
        <v>50</v>
      </c>
      <c r="C66" s="31" t="s">
        <v>51</v>
      </c>
      <c r="D66" s="48">
        <v>90212</v>
      </c>
      <c r="E66" s="50" t="s">
        <v>101</v>
      </c>
      <c r="F66" s="37" t="s">
        <v>4</v>
      </c>
      <c r="G66" s="54">
        <v>7.26</v>
      </c>
      <c r="H66" s="54">
        <v>15.62</v>
      </c>
      <c r="I66" s="54">
        <f t="shared" si="0"/>
        <v>22.88</v>
      </c>
      <c r="J66" s="47" t="s">
        <v>329</v>
      </c>
      <c r="K66" s="54">
        <f t="shared" si="1"/>
        <v>5.72</v>
      </c>
      <c r="L66" s="54">
        <f t="shared" si="2"/>
        <v>28.599999999999998</v>
      </c>
    </row>
    <row r="67" spans="1:12" ht="11.25">
      <c r="A67" s="35" t="s">
        <v>102</v>
      </c>
      <c r="B67" s="32" t="s">
        <v>50</v>
      </c>
      <c r="C67" s="31" t="s">
        <v>51</v>
      </c>
      <c r="D67" s="48">
        <v>90506</v>
      </c>
      <c r="E67" s="50" t="s">
        <v>105</v>
      </c>
      <c r="F67" s="37" t="s">
        <v>43</v>
      </c>
      <c r="G67" s="54">
        <v>228.77</v>
      </c>
      <c r="H67" s="54">
        <v>40.73</v>
      </c>
      <c r="I67" s="54">
        <f t="shared" si="0"/>
        <v>269.5</v>
      </c>
      <c r="J67" s="47" t="s">
        <v>329</v>
      </c>
      <c r="K67" s="54">
        <f t="shared" si="1"/>
        <v>67.38</v>
      </c>
      <c r="L67" s="54">
        <f t="shared" si="2"/>
        <v>336.88</v>
      </c>
    </row>
    <row r="68" spans="1:12" ht="11.25">
      <c r="A68" s="35" t="s">
        <v>103</v>
      </c>
      <c r="B68" s="32" t="s">
        <v>50</v>
      </c>
      <c r="C68" s="31" t="s">
        <v>51</v>
      </c>
      <c r="D68" s="48">
        <v>91251</v>
      </c>
      <c r="E68" s="50" t="s">
        <v>106</v>
      </c>
      <c r="F68" s="37" t="s">
        <v>43</v>
      </c>
      <c r="G68" s="54">
        <v>1168.96</v>
      </c>
      <c r="H68" s="54">
        <v>193.74</v>
      </c>
      <c r="I68" s="54">
        <f t="shared" si="0"/>
        <v>1362.7</v>
      </c>
      <c r="J68" s="47" t="s">
        <v>329</v>
      </c>
      <c r="K68" s="54">
        <f t="shared" si="1"/>
        <v>340.68</v>
      </c>
      <c r="L68" s="54">
        <f t="shared" si="2"/>
        <v>1703.38</v>
      </c>
    </row>
    <row r="69" spans="1:12" ht="11.25">
      <c r="A69" s="35" t="s">
        <v>104</v>
      </c>
      <c r="B69" s="32" t="s">
        <v>50</v>
      </c>
      <c r="C69" s="31" t="s">
        <v>51</v>
      </c>
      <c r="D69" s="48">
        <v>99011</v>
      </c>
      <c r="E69" s="38" t="s">
        <v>107</v>
      </c>
      <c r="F69" s="37" t="s">
        <v>43</v>
      </c>
      <c r="G69" s="54">
        <v>614.16</v>
      </c>
      <c r="H69" s="54"/>
      <c r="I69" s="54">
        <f t="shared" si="0"/>
        <v>614.16</v>
      </c>
      <c r="J69" s="47" t="s">
        <v>329</v>
      </c>
      <c r="K69" s="54">
        <f t="shared" si="1"/>
        <v>153.54</v>
      </c>
      <c r="L69" s="54">
        <f t="shared" si="2"/>
        <v>767.6999999999999</v>
      </c>
    </row>
    <row r="70" spans="1:12" ht="11.25">
      <c r="A70" s="35" t="s">
        <v>108</v>
      </c>
      <c r="B70" s="32" t="s">
        <v>50</v>
      </c>
      <c r="C70" s="31" t="s">
        <v>51</v>
      </c>
      <c r="D70" s="48">
        <v>90527</v>
      </c>
      <c r="E70" s="38" t="s">
        <v>111</v>
      </c>
      <c r="F70" s="37" t="s">
        <v>43</v>
      </c>
      <c r="G70" s="54">
        <v>1.57</v>
      </c>
      <c r="H70" s="54">
        <v>7.18</v>
      </c>
      <c r="I70" s="54">
        <f t="shared" si="0"/>
        <v>8.75</v>
      </c>
      <c r="J70" s="47" t="s">
        <v>329</v>
      </c>
      <c r="K70" s="54">
        <f t="shared" si="1"/>
        <v>2.19</v>
      </c>
      <c r="L70" s="54">
        <f t="shared" si="2"/>
        <v>10.94</v>
      </c>
    </row>
    <row r="71" spans="1:12" ht="11.25">
      <c r="A71" s="35" t="s">
        <v>109</v>
      </c>
      <c r="B71" s="32" t="s">
        <v>50</v>
      </c>
      <c r="C71" s="31" t="s">
        <v>51</v>
      </c>
      <c r="D71" s="48">
        <v>90529</v>
      </c>
      <c r="E71" s="38" t="s">
        <v>112</v>
      </c>
      <c r="F71" s="37" t="s">
        <v>43</v>
      </c>
      <c r="G71" s="54">
        <v>12.44</v>
      </c>
      <c r="H71" s="54">
        <v>8.98</v>
      </c>
      <c r="I71" s="54">
        <f t="shared" si="0"/>
        <v>21.42</v>
      </c>
      <c r="J71" s="47" t="s">
        <v>329</v>
      </c>
      <c r="K71" s="54">
        <f t="shared" si="1"/>
        <v>5.36</v>
      </c>
      <c r="L71" s="54">
        <f t="shared" si="2"/>
        <v>26.78</v>
      </c>
    </row>
    <row r="72" spans="1:12" ht="11.25">
      <c r="A72" s="35" t="s">
        <v>109</v>
      </c>
      <c r="B72" s="32" t="s">
        <v>50</v>
      </c>
      <c r="C72" s="31" t="s">
        <v>51</v>
      </c>
      <c r="D72" s="48">
        <v>101094</v>
      </c>
      <c r="E72" s="38" t="s">
        <v>237</v>
      </c>
      <c r="F72" s="37" t="s">
        <v>2</v>
      </c>
      <c r="G72" s="54"/>
      <c r="H72" s="54">
        <v>32.57</v>
      </c>
      <c r="I72" s="54">
        <f t="shared" si="0"/>
        <v>32.57</v>
      </c>
      <c r="J72" s="47" t="s">
        <v>329</v>
      </c>
      <c r="K72" s="54">
        <f t="shared" si="1"/>
        <v>8.14</v>
      </c>
      <c r="L72" s="54">
        <f t="shared" si="2"/>
        <v>40.71</v>
      </c>
    </row>
    <row r="73" spans="1:12" ht="11.25">
      <c r="A73" s="35" t="s">
        <v>110</v>
      </c>
      <c r="B73" s="32" t="s">
        <v>50</v>
      </c>
      <c r="C73" s="31" t="s">
        <v>51</v>
      </c>
      <c r="D73" s="48">
        <v>101095</v>
      </c>
      <c r="E73" s="38" t="s">
        <v>238</v>
      </c>
      <c r="F73" s="37" t="s">
        <v>2</v>
      </c>
      <c r="G73" s="54">
        <v>198.14</v>
      </c>
      <c r="H73" s="54">
        <v>102.45</v>
      </c>
      <c r="I73" s="54">
        <f t="shared" si="0"/>
        <v>300.59</v>
      </c>
      <c r="J73" s="47" t="s">
        <v>329</v>
      </c>
      <c r="K73" s="54">
        <f t="shared" si="1"/>
        <v>75.15</v>
      </c>
      <c r="L73" s="54">
        <f t="shared" si="2"/>
        <v>375.74</v>
      </c>
    </row>
    <row r="74" spans="1:12" ht="11.25">
      <c r="A74" s="35" t="s">
        <v>383</v>
      </c>
      <c r="B74" s="32" t="s">
        <v>50</v>
      </c>
      <c r="C74" s="31" t="s">
        <v>51</v>
      </c>
      <c r="D74" s="48">
        <v>101096</v>
      </c>
      <c r="E74" s="38" t="s">
        <v>239</v>
      </c>
      <c r="F74" s="37" t="s">
        <v>3</v>
      </c>
      <c r="G74" s="54">
        <v>53.5</v>
      </c>
      <c r="H74" s="54">
        <v>97.52</v>
      </c>
      <c r="I74" s="54">
        <f t="shared" si="0"/>
        <v>151.01999999999998</v>
      </c>
      <c r="J74" s="47" t="s">
        <v>329</v>
      </c>
      <c r="K74" s="54">
        <f t="shared" si="1"/>
        <v>37.76</v>
      </c>
      <c r="L74" s="54">
        <f t="shared" si="2"/>
        <v>188.77999999999997</v>
      </c>
    </row>
    <row r="75" spans="1:12" ht="11.25">
      <c r="A75" s="35" t="s">
        <v>384</v>
      </c>
      <c r="B75" s="32" t="s">
        <v>50</v>
      </c>
      <c r="C75" s="31" t="s">
        <v>51</v>
      </c>
      <c r="D75" s="48">
        <v>101098</v>
      </c>
      <c r="E75" s="38" t="s">
        <v>240</v>
      </c>
      <c r="F75" s="37" t="s">
        <v>3</v>
      </c>
      <c r="G75" s="54">
        <v>36.87</v>
      </c>
      <c r="H75" s="54">
        <v>94.29</v>
      </c>
      <c r="I75" s="54">
        <f t="shared" si="0"/>
        <v>131.16</v>
      </c>
      <c r="J75" s="47" t="s">
        <v>329</v>
      </c>
      <c r="K75" s="54">
        <f t="shared" si="1"/>
        <v>32.79</v>
      </c>
      <c r="L75" s="54">
        <f t="shared" si="2"/>
        <v>163.95</v>
      </c>
    </row>
    <row r="76" spans="1:12" ht="11.25">
      <c r="A76" s="35" t="s">
        <v>113</v>
      </c>
      <c r="B76" s="32" t="s">
        <v>50</v>
      </c>
      <c r="C76" s="31" t="s">
        <v>51</v>
      </c>
      <c r="D76" s="48">
        <v>99038</v>
      </c>
      <c r="E76" s="38" t="s">
        <v>139</v>
      </c>
      <c r="F76" s="37" t="s">
        <v>4</v>
      </c>
      <c r="G76" s="54">
        <v>1.27</v>
      </c>
      <c r="H76" s="54"/>
      <c r="I76" s="54">
        <f t="shared" si="0"/>
        <v>1.27</v>
      </c>
      <c r="J76" s="47" t="s">
        <v>329</v>
      </c>
      <c r="K76" s="54">
        <f t="shared" si="1"/>
        <v>0.32</v>
      </c>
      <c r="L76" s="54">
        <f t="shared" si="2"/>
        <v>1.59</v>
      </c>
    </row>
    <row r="77" spans="1:14" ht="11.25">
      <c r="A77" s="35" t="s">
        <v>114</v>
      </c>
      <c r="B77" s="32" t="s">
        <v>50</v>
      </c>
      <c r="C77" s="31" t="s">
        <v>51</v>
      </c>
      <c r="D77" s="48">
        <v>90890</v>
      </c>
      <c r="E77" s="51" t="s">
        <v>140</v>
      </c>
      <c r="F77" s="37" t="s">
        <v>43</v>
      </c>
      <c r="G77" s="54">
        <v>541.78</v>
      </c>
      <c r="H77" s="54">
        <v>76.45</v>
      </c>
      <c r="I77" s="54">
        <f t="shared" si="0"/>
        <v>618.23</v>
      </c>
      <c r="J77" s="47" t="s">
        <v>329</v>
      </c>
      <c r="K77" s="54">
        <f aca="true" t="shared" si="9" ref="K77:K137">ROUND(I77*$K$13,2)</f>
        <v>154.56</v>
      </c>
      <c r="L77" s="54">
        <f aca="true" t="shared" si="10" ref="L77:L122">I77+K77</f>
        <v>772.79</v>
      </c>
      <c r="M77" s="29"/>
      <c r="N77" s="20"/>
    </row>
    <row r="78" spans="1:14" ht="11.25">
      <c r="A78" s="35" t="s">
        <v>115</v>
      </c>
      <c r="B78" s="32" t="s">
        <v>50</v>
      </c>
      <c r="C78" s="31" t="s">
        <v>51</v>
      </c>
      <c r="D78" s="48">
        <v>90886</v>
      </c>
      <c r="E78" s="51" t="s">
        <v>141</v>
      </c>
      <c r="F78" s="37" t="s">
        <v>43</v>
      </c>
      <c r="G78" s="54">
        <v>391.48</v>
      </c>
      <c r="H78" s="54">
        <v>73.33</v>
      </c>
      <c r="I78" s="54">
        <f t="shared" si="0"/>
        <v>464.81</v>
      </c>
      <c r="J78" s="47" t="s">
        <v>329</v>
      </c>
      <c r="K78" s="54">
        <f t="shared" si="9"/>
        <v>116.2</v>
      </c>
      <c r="L78" s="54">
        <f t="shared" si="10"/>
        <v>581.01</v>
      </c>
      <c r="M78" s="29"/>
      <c r="N78" s="20"/>
    </row>
    <row r="79" spans="1:14" ht="11.25">
      <c r="A79" s="35" t="s">
        <v>116</v>
      </c>
      <c r="B79" s="32" t="s">
        <v>50</v>
      </c>
      <c r="C79" s="31" t="s">
        <v>51</v>
      </c>
      <c r="D79" s="48">
        <v>90810</v>
      </c>
      <c r="E79" s="50" t="s">
        <v>19</v>
      </c>
      <c r="F79" s="37" t="s">
        <v>43</v>
      </c>
      <c r="G79" s="54">
        <v>8.51</v>
      </c>
      <c r="H79" s="54">
        <v>7.18</v>
      </c>
      <c r="I79" s="54">
        <f t="shared" si="0"/>
        <v>15.69</v>
      </c>
      <c r="J79" s="47" t="s">
        <v>329</v>
      </c>
      <c r="K79" s="54">
        <f t="shared" si="9"/>
        <v>3.92</v>
      </c>
      <c r="L79" s="54">
        <f t="shared" si="10"/>
        <v>19.61</v>
      </c>
      <c r="M79" s="29"/>
      <c r="N79" s="20"/>
    </row>
    <row r="80" spans="1:14" ht="11.25">
      <c r="A80" s="35" t="s">
        <v>117</v>
      </c>
      <c r="B80" s="32" t="s">
        <v>50</v>
      </c>
      <c r="C80" s="31" t="s">
        <v>51</v>
      </c>
      <c r="D80" s="48">
        <v>90812</v>
      </c>
      <c r="E80" s="50" t="s">
        <v>20</v>
      </c>
      <c r="F80" s="37" t="s">
        <v>43</v>
      </c>
      <c r="G80" s="54">
        <v>24.73</v>
      </c>
      <c r="H80" s="54">
        <v>14.36</v>
      </c>
      <c r="I80" s="54">
        <f t="shared" si="0"/>
        <v>39.09</v>
      </c>
      <c r="J80" s="47" t="s">
        <v>329</v>
      </c>
      <c r="K80" s="54">
        <f t="shared" si="9"/>
        <v>9.77</v>
      </c>
      <c r="L80" s="54">
        <f t="shared" si="10"/>
        <v>48.86</v>
      </c>
      <c r="M80" s="29"/>
      <c r="N80" s="20"/>
    </row>
    <row r="81" spans="1:14" ht="11.25">
      <c r="A81" s="35" t="s">
        <v>118</v>
      </c>
      <c r="B81" s="32" t="s">
        <v>50</v>
      </c>
      <c r="C81" s="31" t="s">
        <v>51</v>
      </c>
      <c r="D81" s="48">
        <v>90813</v>
      </c>
      <c r="E81" s="50" t="s">
        <v>430</v>
      </c>
      <c r="F81" s="37" t="s">
        <v>43</v>
      </c>
      <c r="G81" s="54">
        <v>24.02</v>
      </c>
      <c r="H81" s="54">
        <v>17.96</v>
      </c>
      <c r="I81" s="54">
        <f t="shared" si="0"/>
        <v>41.980000000000004</v>
      </c>
      <c r="J81" s="47" t="s">
        <v>329</v>
      </c>
      <c r="K81" s="54">
        <f t="shared" si="9"/>
        <v>10.5</v>
      </c>
      <c r="L81" s="54">
        <f t="shared" si="10"/>
        <v>52.480000000000004</v>
      </c>
      <c r="M81" s="29"/>
      <c r="N81" s="20"/>
    </row>
    <row r="82" spans="1:14" ht="11.25">
      <c r="A82" s="35" t="s">
        <v>119</v>
      </c>
      <c r="B82" s="32" t="s">
        <v>50</v>
      </c>
      <c r="C82" s="31" t="s">
        <v>51</v>
      </c>
      <c r="D82" s="48">
        <v>90815</v>
      </c>
      <c r="E82" s="50" t="s">
        <v>142</v>
      </c>
      <c r="F82" s="37" t="s">
        <v>43</v>
      </c>
      <c r="G82" s="54">
        <v>31.04</v>
      </c>
      <c r="H82" s="54">
        <v>26.94</v>
      </c>
      <c r="I82" s="54">
        <f t="shared" si="0"/>
        <v>57.980000000000004</v>
      </c>
      <c r="J82" s="47" t="s">
        <v>329</v>
      </c>
      <c r="K82" s="54">
        <f t="shared" si="9"/>
        <v>14.5</v>
      </c>
      <c r="L82" s="54">
        <f t="shared" si="10"/>
        <v>72.48</v>
      </c>
      <c r="M82" s="29"/>
      <c r="N82" s="20"/>
    </row>
    <row r="83" spans="1:14" ht="11.25">
      <c r="A83" s="35" t="s">
        <v>120</v>
      </c>
      <c r="B83" s="32" t="s">
        <v>50</v>
      </c>
      <c r="C83" s="31" t="s">
        <v>51</v>
      </c>
      <c r="D83" s="48">
        <v>90816</v>
      </c>
      <c r="E83" s="50" t="s">
        <v>143</v>
      </c>
      <c r="F83" s="37" t="s">
        <v>43</v>
      </c>
      <c r="G83" s="54">
        <v>32.56</v>
      </c>
      <c r="H83" s="54">
        <v>32.32</v>
      </c>
      <c r="I83" s="54">
        <f t="shared" si="0"/>
        <v>64.88</v>
      </c>
      <c r="J83" s="47" t="s">
        <v>329</v>
      </c>
      <c r="K83" s="54">
        <f t="shared" si="9"/>
        <v>16.22</v>
      </c>
      <c r="L83" s="54">
        <f t="shared" si="10"/>
        <v>81.1</v>
      </c>
      <c r="M83" s="29"/>
      <c r="N83" s="20"/>
    </row>
    <row r="84" spans="1:14" ht="11.25">
      <c r="A84" s="35" t="s">
        <v>121</v>
      </c>
      <c r="B84" s="32" t="s">
        <v>50</v>
      </c>
      <c r="C84" s="31" t="s">
        <v>51</v>
      </c>
      <c r="D84" s="48">
        <v>90472</v>
      </c>
      <c r="E84" s="38" t="s">
        <v>144</v>
      </c>
      <c r="F84" s="37" t="s">
        <v>43</v>
      </c>
      <c r="G84" s="54">
        <v>129.26</v>
      </c>
      <c r="H84" s="54">
        <v>74.25</v>
      </c>
      <c r="I84" s="54">
        <f t="shared" si="0"/>
        <v>203.51</v>
      </c>
      <c r="J84" s="47" t="s">
        <v>329</v>
      </c>
      <c r="K84" s="54">
        <f t="shared" si="9"/>
        <v>50.88</v>
      </c>
      <c r="L84" s="54">
        <f t="shared" si="10"/>
        <v>254.39</v>
      </c>
      <c r="M84" s="29"/>
      <c r="N84" s="20"/>
    </row>
    <row r="85" spans="1:14" ht="11.25">
      <c r="A85" s="35" t="s">
        <v>122</v>
      </c>
      <c r="B85" s="32" t="s">
        <v>50</v>
      </c>
      <c r="C85" s="31" t="s">
        <v>51</v>
      </c>
      <c r="D85" s="48">
        <v>90475</v>
      </c>
      <c r="E85" s="38" t="s">
        <v>145</v>
      </c>
      <c r="F85" s="37" t="s">
        <v>43</v>
      </c>
      <c r="G85" s="54">
        <v>155.03</v>
      </c>
      <c r="H85" s="54">
        <v>80.49</v>
      </c>
      <c r="I85" s="54">
        <f t="shared" si="0"/>
        <v>235.51999999999998</v>
      </c>
      <c r="J85" s="47" t="s">
        <v>329</v>
      </c>
      <c r="K85" s="54">
        <f t="shared" si="9"/>
        <v>58.88</v>
      </c>
      <c r="L85" s="54">
        <f t="shared" si="10"/>
        <v>294.4</v>
      </c>
      <c r="M85" s="29"/>
      <c r="N85" s="20"/>
    </row>
    <row r="86" spans="1:14" ht="11.25">
      <c r="A86" s="35" t="s">
        <v>123</v>
      </c>
      <c r="B86" s="32" t="s">
        <v>50</v>
      </c>
      <c r="C86" s="31" t="s">
        <v>51</v>
      </c>
      <c r="D86" s="48">
        <v>90476</v>
      </c>
      <c r="E86" s="38" t="s">
        <v>146</v>
      </c>
      <c r="F86" s="37" t="s">
        <v>43</v>
      </c>
      <c r="G86" s="54">
        <v>261.47</v>
      </c>
      <c r="H86" s="54">
        <v>83.62</v>
      </c>
      <c r="I86" s="54">
        <f t="shared" si="0"/>
        <v>345.09000000000003</v>
      </c>
      <c r="J86" s="47" t="s">
        <v>329</v>
      </c>
      <c r="K86" s="54">
        <f t="shared" si="9"/>
        <v>86.27</v>
      </c>
      <c r="L86" s="54">
        <f t="shared" si="10"/>
        <v>431.36</v>
      </c>
      <c r="M86" s="29"/>
      <c r="N86" s="20"/>
    </row>
    <row r="87" spans="1:14" ht="11.25">
      <c r="A87" s="35" t="s">
        <v>124</v>
      </c>
      <c r="B87" s="32" t="s">
        <v>50</v>
      </c>
      <c r="C87" s="31" t="s">
        <v>51</v>
      </c>
      <c r="D87" s="48">
        <v>90477</v>
      </c>
      <c r="E87" s="38" t="s">
        <v>147</v>
      </c>
      <c r="F87" s="37" t="s">
        <v>43</v>
      </c>
      <c r="G87" s="54">
        <v>258.18</v>
      </c>
      <c r="H87" s="54">
        <v>86.74</v>
      </c>
      <c r="I87" s="54">
        <f t="shared" si="0"/>
        <v>344.92</v>
      </c>
      <c r="J87" s="47" t="s">
        <v>329</v>
      </c>
      <c r="K87" s="54">
        <f t="shared" si="9"/>
        <v>86.23</v>
      </c>
      <c r="L87" s="54">
        <f t="shared" si="10"/>
        <v>431.15000000000003</v>
      </c>
      <c r="M87" s="29"/>
      <c r="N87" s="20"/>
    </row>
    <row r="88" spans="1:12" ht="11.25">
      <c r="A88" s="35" t="s">
        <v>125</v>
      </c>
      <c r="B88" s="32" t="s">
        <v>50</v>
      </c>
      <c r="C88" s="31" t="s">
        <v>51</v>
      </c>
      <c r="D88" s="48">
        <v>90478</v>
      </c>
      <c r="E88" s="38" t="s">
        <v>148</v>
      </c>
      <c r="F88" s="37" t="s">
        <v>43</v>
      </c>
      <c r="G88" s="54">
        <v>1847.91</v>
      </c>
      <c r="H88" s="54">
        <v>89.87</v>
      </c>
      <c r="I88" s="54">
        <f t="shared" si="0"/>
        <v>1937.7800000000002</v>
      </c>
      <c r="J88" s="47" t="s">
        <v>329</v>
      </c>
      <c r="K88" s="54">
        <f t="shared" si="9"/>
        <v>484.45</v>
      </c>
      <c r="L88" s="54">
        <f t="shared" si="10"/>
        <v>2422.23</v>
      </c>
    </row>
    <row r="89" spans="1:12" ht="11.25">
      <c r="A89" s="35" t="s">
        <v>126</v>
      </c>
      <c r="B89" s="32" t="s">
        <v>81</v>
      </c>
      <c r="C89" s="31" t="s">
        <v>82</v>
      </c>
      <c r="D89" s="56" t="s">
        <v>28</v>
      </c>
      <c r="E89" s="57" t="s">
        <v>385</v>
      </c>
      <c r="F89" s="37" t="s">
        <v>12</v>
      </c>
      <c r="G89" s="54">
        <v>14.42</v>
      </c>
      <c r="H89" s="54">
        <v>8.49</v>
      </c>
      <c r="I89" s="54">
        <f t="shared" si="0"/>
        <v>22.91</v>
      </c>
      <c r="J89" s="47" t="s">
        <v>329</v>
      </c>
      <c r="K89" s="54">
        <f t="shared" si="9"/>
        <v>5.73</v>
      </c>
      <c r="L89" s="54">
        <f t="shared" si="10"/>
        <v>28.64</v>
      </c>
    </row>
    <row r="90" spans="1:12" ht="11.25">
      <c r="A90" s="35" t="s">
        <v>127</v>
      </c>
      <c r="B90" s="32" t="s">
        <v>81</v>
      </c>
      <c r="C90" s="31" t="s">
        <v>82</v>
      </c>
      <c r="D90" s="56" t="s">
        <v>29</v>
      </c>
      <c r="E90" s="57" t="s">
        <v>386</v>
      </c>
      <c r="F90" s="37" t="s">
        <v>12</v>
      </c>
      <c r="G90" s="54">
        <v>19.38</v>
      </c>
      <c r="H90" s="54">
        <v>8.49</v>
      </c>
      <c r="I90" s="54">
        <f t="shared" si="0"/>
        <v>27.869999999999997</v>
      </c>
      <c r="J90" s="47" t="s">
        <v>329</v>
      </c>
      <c r="K90" s="54">
        <f t="shared" si="9"/>
        <v>6.97</v>
      </c>
      <c r="L90" s="54">
        <f t="shared" si="10"/>
        <v>34.839999999999996</v>
      </c>
    </row>
    <row r="91" spans="1:12" ht="11.25">
      <c r="A91" s="35" t="s">
        <v>128</v>
      </c>
      <c r="B91" s="32" t="s">
        <v>50</v>
      </c>
      <c r="C91" s="31" t="s">
        <v>51</v>
      </c>
      <c r="D91" s="48">
        <v>98296</v>
      </c>
      <c r="E91" s="26" t="s">
        <v>149</v>
      </c>
      <c r="F91" s="37" t="s">
        <v>43</v>
      </c>
      <c r="G91" s="54">
        <v>146.03</v>
      </c>
      <c r="H91" s="54">
        <v>6.48</v>
      </c>
      <c r="I91" s="54">
        <f t="shared" si="0"/>
        <v>152.51</v>
      </c>
      <c r="J91" s="47" t="s">
        <v>329</v>
      </c>
      <c r="K91" s="54">
        <f t="shared" si="9"/>
        <v>38.13</v>
      </c>
      <c r="L91" s="54">
        <f t="shared" si="10"/>
        <v>190.64</v>
      </c>
    </row>
    <row r="92" spans="1:12" ht="11.25">
      <c r="A92" s="35" t="s">
        <v>129</v>
      </c>
      <c r="B92" s="32" t="s">
        <v>81</v>
      </c>
      <c r="C92" s="31" t="s">
        <v>82</v>
      </c>
      <c r="D92" s="56" t="s">
        <v>389</v>
      </c>
      <c r="E92" s="57" t="s">
        <v>387</v>
      </c>
      <c r="F92" s="37" t="s">
        <v>12</v>
      </c>
      <c r="G92" s="54">
        <v>6.5</v>
      </c>
      <c r="H92" s="54">
        <v>7.28</v>
      </c>
      <c r="I92" s="54">
        <f>G92+H92</f>
        <v>13.780000000000001</v>
      </c>
      <c r="J92" s="47" t="s">
        <v>329</v>
      </c>
      <c r="K92" s="54">
        <f>ROUND(I92*$K$13,2)</f>
        <v>3.45</v>
      </c>
      <c r="L92" s="54">
        <f>I92+K92</f>
        <v>17.23</v>
      </c>
    </row>
    <row r="93" spans="1:12" ht="11.25">
      <c r="A93" s="35" t="s">
        <v>130</v>
      </c>
      <c r="B93" s="32" t="s">
        <v>81</v>
      </c>
      <c r="C93" s="31" t="s">
        <v>82</v>
      </c>
      <c r="D93" s="56" t="s">
        <v>390</v>
      </c>
      <c r="E93" s="57" t="s">
        <v>388</v>
      </c>
      <c r="F93" s="37" t="s">
        <v>12</v>
      </c>
      <c r="G93" s="54">
        <v>9.02</v>
      </c>
      <c r="H93" s="54">
        <v>7.28</v>
      </c>
      <c r="I93" s="54">
        <f t="shared" si="0"/>
        <v>16.3</v>
      </c>
      <c r="J93" s="47" t="s">
        <v>329</v>
      </c>
      <c r="K93" s="54">
        <f t="shared" si="9"/>
        <v>4.08</v>
      </c>
      <c r="L93" s="54">
        <f t="shared" si="10"/>
        <v>20.380000000000003</v>
      </c>
    </row>
    <row r="94" spans="1:12" ht="11.25">
      <c r="A94" s="35" t="s">
        <v>131</v>
      </c>
      <c r="B94" s="32" t="s">
        <v>50</v>
      </c>
      <c r="C94" s="31" t="s">
        <v>51</v>
      </c>
      <c r="D94" s="48">
        <v>91058</v>
      </c>
      <c r="E94" s="52" t="s">
        <v>150</v>
      </c>
      <c r="F94" s="37" t="s">
        <v>43</v>
      </c>
      <c r="G94" s="54">
        <v>73.99</v>
      </c>
      <c r="H94" s="54">
        <v>15.62</v>
      </c>
      <c r="I94" s="54">
        <f t="shared" si="0"/>
        <v>89.61</v>
      </c>
      <c r="J94" s="47" t="s">
        <v>329</v>
      </c>
      <c r="K94" s="54">
        <f t="shared" si="9"/>
        <v>22.4</v>
      </c>
      <c r="L94" s="54">
        <f t="shared" si="10"/>
        <v>112.00999999999999</v>
      </c>
    </row>
    <row r="95" spans="1:12" ht="11.25">
      <c r="A95" s="35" t="s">
        <v>132</v>
      </c>
      <c r="B95" s="32" t="s">
        <v>50</v>
      </c>
      <c r="C95" s="31" t="s">
        <v>51</v>
      </c>
      <c r="D95" s="48">
        <v>100390</v>
      </c>
      <c r="E95" s="38" t="s">
        <v>151</v>
      </c>
      <c r="F95" s="37" t="s">
        <v>43</v>
      </c>
      <c r="G95" s="54">
        <v>38.67</v>
      </c>
      <c r="H95" s="54">
        <v>31.25</v>
      </c>
      <c r="I95" s="54">
        <f t="shared" si="0"/>
        <v>69.92</v>
      </c>
      <c r="J95" s="47" t="s">
        <v>329</v>
      </c>
      <c r="K95" s="54">
        <f t="shared" si="9"/>
        <v>17.48</v>
      </c>
      <c r="L95" s="54">
        <f t="shared" si="10"/>
        <v>87.4</v>
      </c>
    </row>
    <row r="96" spans="1:12" ht="11.25">
      <c r="A96" s="35" t="s">
        <v>133</v>
      </c>
      <c r="B96" s="32" t="s">
        <v>50</v>
      </c>
      <c r="C96" s="31" t="s">
        <v>51</v>
      </c>
      <c r="D96" s="48">
        <v>98611</v>
      </c>
      <c r="E96" s="38" t="s">
        <v>22</v>
      </c>
      <c r="F96" s="37" t="s">
        <v>43</v>
      </c>
      <c r="G96" s="54">
        <v>8.01</v>
      </c>
      <c r="H96" s="54">
        <v>7.81</v>
      </c>
      <c r="I96" s="54">
        <f t="shared" si="0"/>
        <v>15.82</v>
      </c>
      <c r="J96" s="47" t="s">
        <v>329</v>
      </c>
      <c r="K96" s="54">
        <f t="shared" si="9"/>
        <v>3.96</v>
      </c>
      <c r="L96" s="54">
        <f t="shared" si="10"/>
        <v>19.78</v>
      </c>
    </row>
    <row r="97" spans="1:12" ht="11.25">
      <c r="A97" s="35" t="s">
        <v>134</v>
      </c>
      <c r="B97" s="32" t="s">
        <v>50</v>
      </c>
      <c r="C97" s="31" t="s">
        <v>51</v>
      </c>
      <c r="D97" s="48">
        <v>98610</v>
      </c>
      <c r="E97" s="38" t="s">
        <v>21</v>
      </c>
      <c r="F97" s="37" t="s">
        <v>43</v>
      </c>
      <c r="G97" s="54">
        <v>30.6</v>
      </c>
      <c r="H97" s="54">
        <v>7.81</v>
      </c>
      <c r="I97" s="54">
        <f t="shared" si="0"/>
        <v>38.410000000000004</v>
      </c>
      <c r="J97" s="47" t="s">
        <v>329</v>
      </c>
      <c r="K97" s="54">
        <f t="shared" si="9"/>
        <v>9.6</v>
      </c>
      <c r="L97" s="54">
        <f t="shared" si="10"/>
        <v>48.010000000000005</v>
      </c>
    </row>
    <row r="98" spans="1:12" ht="11.25">
      <c r="A98" s="35" t="s">
        <v>135</v>
      </c>
      <c r="B98" s="32" t="s">
        <v>50</v>
      </c>
      <c r="C98" s="31" t="s">
        <v>51</v>
      </c>
      <c r="D98" s="48">
        <v>99002</v>
      </c>
      <c r="E98" s="38" t="s">
        <v>152</v>
      </c>
      <c r="F98" s="37" t="s">
        <v>156</v>
      </c>
      <c r="G98" s="54">
        <v>630</v>
      </c>
      <c r="H98" s="54"/>
      <c r="I98" s="54">
        <f t="shared" si="0"/>
        <v>630</v>
      </c>
      <c r="J98" s="47" t="s">
        <v>329</v>
      </c>
      <c r="K98" s="54">
        <f t="shared" si="9"/>
        <v>157.5</v>
      </c>
      <c r="L98" s="54">
        <f t="shared" si="10"/>
        <v>787.5</v>
      </c>
    </row>
    <row r="99" spans="1:12" ht="11.25">
      <c r="A99" s="35" t="s">
        <v>136</v>
      </c>
      <c r="B99" s="32" t="s">
        <v>50</v>
      </c>
      <c r="C99" s="31" t="s">
        <v>51</v>
      </c>
      <c r="D99" s="48">
        <v>90975</v>
      </c>
      <c r="E99" s="38" t="s">
        <v>153</v>
      </c>
      <c r="F99" s="37" t="s">
        <v>43</v>
      </c>
      <c r="G99" s="54">
        <v>83.09</v>
      </c>
      <c r="H99" s="54">
        <v>46.87</v>
      </c>
      <c r="I99" s="54">
        <f t="shared" si="0"/>
        <v>129.96</v>
      </c>
      <c r="J99" s="47" t="s">
        <v>329</v>
      </c>
      <c r="K99" s="54">
        <f t="shared" si="9"/>
        <v>32.49</v>
      </c>
      <c r="L99" s="54">
        <f t="shared" si="10"/>
        <v>162.45000000000002</v>
      </c>
    </row>
    <row r="100" spans="1:12" ht="11.25">
      <c r="A100" s="35" t="s">
        <v>137</v>
      </c>
      <c r="B100" s="32" t="s">
        <v>50</v>
      </c>
      <c r="C100" s="31" t="s">
        <v>51</v>
      </c>
      <c r="D100" s="48">
        <v>90972</v>
      </c>
      <c r="E100" s="38" t="s">
        <v>154</v>
      </c>
      <c r="F100" s="37" t="s">
        <v>43</v>
      </c>
      <c r="G100" s="54">
        <v>52.43</v>
      </c>
      <c r="H100" s="54">
        <v>46.87</v>
      </c>
      <c r="I100" s="54">
        <f t="shared" si="0"/>
        <v>99.3</v>
      </c>
      <c r="J100" s="47" t="s">
        <v>329</v>
      </c>
      <c r="K100" s="54">
        <f t="shared" si="9"/>
        <v>24.83</v>
      </c>
      <c r="L100" s="54">
        <f t="shared" si="10"/>
        <v>124.13</v>
      </c>
    </row>
    <row r="101" spans="1:12" ht="22.5">
      <c r="A101" s="35" t="s">
        <v>138</v>
      </c>
      <c r="B101" s="32" t="s">
        <v>50</v>
      </c>
      <c r="C101" s="31" t="s">
        <v>51</v>
      </c>
      <c r="D101" s="48">
        <v>90922</v>
      </c>
      <c r="E101" s="41" t="s">
        <v>155</v>
      </c>
      <c r="F101" s="37" t="s">
        <v>43</v>
      </c>
      <c r="G101" s="54">
        <v>25</v>
      </c>
      <c r="H101" s="54">
        <v>25.05</v>
      </c>
      <c r="I101" s="54">
        <f t="shared" si="0"/>
        <v>50.05</v>
      </c>
      <c r="J101" s="47" t="s">
        <v>329</v>
      </c>
      <c r="K101" s="54">
        <f t="shared" si="9"/>
        <v>12.51</v>
      </c>
      <c r="L101" s="54">
        <f t="shared" si="10"/>
        <v>62.559999999999995</v>
      </c>
    </row>
    <row r="102" spans="1:12" ht="22.5">
      <c r="A102" s="35" t="s">
        <v>157</v>
      </c>
      <c r="B102" s="32" t="s">
        <v>50</v>
      </c>
      <c r="C102" s="31" t="s">
        <v>51</v>
      </c>
      <c r="D102" s="48">
        <v>90979</v>
      </c>
      <c r="E102" s="50" t="s">
        <v>168</v>
      </c>
      <c r="F102" s="37" t="s">
        <v>43</v>
      </c>
      <c r="G102" s="54">
        <v>96.1</v>
      </c>
      <c r="H102" s="54">
        <v>46.87</v>
      </c>
      <c r="I102" s="54">
        <f t="shared" si="0"/>
        <v>142.97</v>
      </c>
      <c r="J102" s="47" t="s">
        <v>329</v>
      </c>
      <c r="K102" s="54">
        <f t="shared" si="9"/>
        <v>35.74</v>
      </c>
      <c r="L102" s="54">
        <f t="shared" si="10"/>
        <v>178.71</v>
      </c>
    </row>
    <row r="103" spans="1:12" ht="11.25">
      <c r="A103" s="35" t="s">
        <v>158</v>
      </c>
      <c r="B103" s="32" t="s">
        <v>50</v>
      </c>
      <c r="C103" s="31" t="s">
        <v>51</v>
      </c>
      <c r="D103" s="48">
        <v>98563</v>
      </c>
      <c r="E103" s="38" t="s">
        <v>169</v>
      </c>
      <c r="F103" s="37" t="s">
        <v>43</v>
      </c>
      <c r="G103" s="54">
        <v>45.54</v>
      </c>
      <c r="H103" s="54">
        <v>9.37</v>
      </c>
      <c r="I103" s="54">
        <f t="shared" si="0"/>
        <v>54.91</v>
      </c>
      <c r="J103" s="47" t="s">
        <v>329</v>
      </c>
      <c r="K103" s="54">
        <f t="shared" si="9"/>
        <v>13.73</v>
      </c>
      <c r="L103" s="54">
        <f t="shared" si="10"/>
        <v>68.64</v>
      </c>
    </row>
    <row r="104" spans="1:12" ht="11.25">
      <c r="A104" s="35" t="s">
        <v>159</v>
      </c>
      <c r="B104" s="32" t="s">
        <v>50</v>
      </c>
      <c r="C104" s="31" t="s">
        <v>51</v>
      </c>
      <c r="D104" s="48">
        <v>98514</v>
      </c>
      <c r="E104" s="38" t="s">
        <v>170</v>
      </c>
      <c r="F104" s="37" t="s">
        <v>43</v>
      </c>
      <c r="G104" s="54">
        <v>65.76</v>
      </c>
      <c r="H104" s="54">
        <v>31.25</v>
      </c>
      <c r="I104" s="54">
        <f t="shared" si="0"/>
        <v>97.01</v>
      </c>
      <c r="J104" s="47" t="s">
        <v>329</v>
      </c>
      <c r="K104" s="54">
        <f t="shared" si="9"/>
        <v>24.25</v>
      </c>
      <c r="L104" s="54">
        <f t="shared" si="10"/>
        <v>121.26</v>
      </c>
    </row>
    <row r="105" spans="1:12" ht="22.5">
      <c r="A105" s="35" t="s">
        <v>160</v>
      </c>
      <c r="B105" s="32" t="s">
        <v>50</v>
      </c>
      <c r="C105" s="31" t="s">
        <v>51</v>
      </c>
      <c r="D105" s="48">
        <v>90976</v>
      </c>
      <c r="E105" s="50" t="s">
        <v>171</v>
      </c>
      <c r="F105" s="37" t="s">
        <v>43</v>
      </c>
      <c r="G105" s="54">
        <v>98.4</v>
      </c>
      <c r="H105" s="54">
        <v>46.87</v>
      </c>
      <c r="I105" s="54">
        <f t="shared" si="0"/>
        <v>145.27</v>
      </c>
      <c r="J105" s="47" t="s">
        <v>329</v>
      </c>
      <c r="K105" s="54">
        <f t="shared" si="9"/>
        <v>36.32</v>
      </c>
      <c r="L105" s="54">
        <f t="shared" si="10"/>
        <v>181.59</v>
      </c>
    </row>
    <row r="106" spans="1:12" ht="33.75">
      <c r="A106" s="35" t="s">
        <v>161</v>
      </c>
      <c r="B106" s="32" t="s">
        <v>50</v>
      </c>
      <c r="C106" s="31" t="s">
        <v>51</v>
      </c>
      <c r="D106" s="48">
        <v>90988</v>
      </c>
      <c r="E106" s="50" t="s">
        <v>172</v>
      </c>
      <c r="F106" s="37" t="s">
        <v>43</v>
      </c>
      <c r="G106" s="54">
        <v>132.59</v>
      </c>
      <c r="H106" s="54">
        <v>46.87</v>
      </c>
      <c r="I106" s="54">
        <f t="shared" si="0"/>
        <v>179.46</v>
      </c>
      <c r="J106" s="47" t="s">
        <v>329</v>
      </c>
      <c r="K106" s="54">
        <f t="shared" si="9"/>
        <v>44.87</v>
      </c>
      <c r="L106" s="54">
        <f t="shared" si="10"/>
        <v>224.33</v>
      </c>
    </row>
    <row r="107" spans="1:12" ht="11.25">
      <c r="A107" s="35" t="s">
        <v>162</v>
      </c>
      <c r="B107" s="32" t="s">
        <v>50</v>
      </c>
      <c r="C107" s="31" t="s">
        <v>51</v>
      </c>
      <c r="D107" s="48">
        <v>91024</v>
      </c>
      <c r="E107" s="50" t="s">
        <v>173</v>
      </c>
      <c r="F107" s="37" t="s">
        <v>43</v>
      </c>
      <c r="G107" s="54">
        <v>387.41</v>
      </c>
      <c r="H107" s="54">
        <v>46.87</v>
      </c>
      <c r="I107" s="54">
        <f t="shared" si="0"/>
        <v>434.28000000000003</v>
      </c>
      <c r="J107" s="47" t="s">
        <v>329</v>
      </c>
      <c r="K107" s="54">
        <f t="shared" si="9"/>
        <v>108.57</v>
      </c>
      <c r="L107" s="54">
        <f t="shared" si="10"/>
        <v>542.85</v>
      </c>
    </row>
    <row r="108" spans="1:12" ht="11.25">
      <c r="A108" s="35" t="s">
        <v>163</v>
      </c>
      <c r="B108" s="32" t="s">
        <v>50</v>
      </c>
      <c r="C108" s="31" t="s">
        <v>51</v>
      </c>
      <c r="D108" s="48">
        <v>98264</v>
      </c>
      <c r="E108" s="50" t="s">
        <v>174</v>
      </c>
      <c r="F108" s="37" t="s">
        <v>43</v>
      </c>
      <c r="G108" s="54">
        <v>27.85</v>
      </c>
      <c r="H108" s="54">
        <v>9.37</v>
      </c>
      <c r="I108" s="54">
        <f aca="true" t="shared" si="11" ref="I108:I120">G108+H108</f>
        <v>37.22</v>
      </c>
      <c r="J108" s="47" t="s">
        <v>329</v>
      </c>
      <c r="K108" s="54">
        <f t="shared" si="9"/>
        <v>9.31</v>
      </c>
      <c r="L108" s="54">
        <f t="shared" si="10"/>
        <v>46.53</v>
      </c>
    </row>
    <row r="109" spans="1:12" ht="11.25">
      <c r="A109" s="35" t="s">
        <v>164</v>
      </c>
      <c r="B109" s="32" t="s">
        <v>50</v>
      </c>
      <c r="C109" s="31" t="s">
        <v>51</v>
      </c>
      <c r="D109" s="48">
        <v>98243</v>
      </c>
      <c r="E109" s="50" t="s">
        <v>175</v>
      </c>
      <c r="F109" s="37" t="s">
        <v>43</v>
      </c>
      <c r="G109" s="54">
        <v>50.67</v>
      </c>
      <c r="H109" s="54">
        <v>46.87</v>
      </c>
      <c r="I109" s="54">
        <f t="shared" si="11"/>
        <v>97.53999999999999</v>
      </c>
      <c r="J109" s="47" t="s">
        <v>329</v>
      </c>
      <c r="K109" s="54">
        <f t="shared" si="9"/>
        <v>24.39</v>
      </c>
      <c r="L109" s="54">
        <f t="shared" si="10"/>
        <v>121.92999999999999</v>
      </c>
    </row>
    <row r="110" spans="1:12" ht="11.25">
      <c r="A110" s="35" t="s">
        <v>392</v>
      </c>
      <c r="B110" s="32" t="s">
        <v>81</v>
      </c>
      <c r="C110" s="31" t="s">
        <v>82</v>
      </c>
      <c r="D110" s="56" t="s">
        <v>395</v>
      </c>
      <c r="E110" s="57" t="s">
        <v>397</v>
      </c>
      <c r="F110" s="37" t="s">
        <v>43</v>
      </c>
      <c r="G110" s="54">
        <v>655.31</v>
      </c>
      <c r="H110" s="54">
        <v>56.96</v>
      </c>
      <c r="I110" s="54">
        <f>G110+H110</f>
        <v>712.27</v>
      </c>
      <c r="J110" s="47" t="s">
        <v>329</v>
      </c>
      <c r="K110" s="54">
        <f>ROUND(I110*$K$13,2)</f>
        <v>178.07</v>
      </c>
      <c r="L110" s="54">
        <f>I110+K110</f>
        <v>890.3399999999999</v>
      </c>
    </row>
    <row r="111" spans="1:12" ht="11.25">
      <c r="A111" s="35" t="s">
        <v>393</v>
      </c>
      <c r="B111" s="32" t="s">
        <v>81</v>
      </c>
      <c r="C111" s="31" t="s">
        <v>82</v>
      </c>
      <c r="D111" s="56" t="s">
        <v>396</v>
      </c>
      <c r="E111" s="57" t="s">
        <v>398</v>
      </c>
      <c r="F111" s="37" t="s">
        <v>43</v>
      </c>
      <c r="G111" s="54">
        <v>207.31</v>
      </c>
      <c r="H111" s="54">
        <v>17.13</v>
      </c>
      <c r="I111" s="54">
        <f>G111+H111</f>
        <v>224.44</v>
      </c>
      <c r="J111" s="47" t="s">
        <v>329</v>
      </c>
      <c r="K111" s="54">
        <f>ROUND(I111*$K$13,2)</f>
        <v>56.11</v>
      </c>
      <c r="L111" s="54">
        <f>I111+K111</f>
        <v>280.55</v>
      </c>
    </row>
    <row r="112" spans="1:12" ht="11.25">
      <c r="A112" s="35" t="s">
        <v>394</v>
      </c>
      <c r="B112" s="32" t="s">
        <v>81</v>
      </c>
      <c r="C112" s="31" t="s">
        <v>82</v>
      </c>
      <c r="D112" s="56" t="s">
        <v>27</v>
      </c>
      <c r="E112" s="57" t="s">
        <v>391</v>
      </c>
      <c r="F112" s="37" t="s">
        <v>43</v>
      </c>
      <c r="G112" s="54">
        <v>40.83</v>
      </c>
      <c r="H112" s="54">
        <v>7.28</v>
      </c>
      <c r="I112" s="54">
        <f>G112+H112</f>
        <v>48.11</v>
      </c>
      <c r="J112" s="47" t="s">
        <v>329</v>
      </c>
      <c r="K112" s="54">
        <f>ROUND(I112*$K$13,2)</f>
        <v>12.03</v>
      </c>
      <c r="L112" s="54">
        <f>I112+K112</f>
        <v>60.14</v>
      </c>
    </row>
    <row r="113" spans="1:12" ht="11.25">
      <c r="A113" s="35" t="s">
        <v>165</v>
      </c>
      <c r="B113" s="32" t="s">
        <v>50</v>
      </c>
      <c r="C113" s="31" t="s">
        <v>51</v>
      </c>
      <c r="D113" s="48">
        <v>91031</v>
      </c>
      <c r="E113" s="38" t="s">
        <v>176</v>
      </c>
      <c r="F113" s="37" t="s">
        <v>43</v>
      </c>
      <c r="G113" s="54">
        <v>183.48</v>
      </c>
      <c r="H113" s="54">
        <v>15.63</v>
      </c>
      <c r="I113" s="54">
        <f t="shared" si="11"/>
        <v>199.10999999999999</v>
      </c>
      <c r="J113" s="47" t="s">
        <v>329</v>
      </c>
      <c r="K113" s="54">
        <f t="shared" si="9"/>
        <v>49.78</v>
      </c>
      <c r="L113" s="54">
        <f t="shared" si="10"/>
        <v>248.89</v>
      </c>
    </row>
    <row r="114" spans="1:12" ht="11.25">
      <c r="A114" s="35" t="s">
        <v>166</v>
      </c>
      <c r="B114" s="32" t="s">
        <v>50</v>
      </c>
      <c r="C114" s="31" t="s">
        <v>51</v>
      </c>
      <c r="D114" s="48">
        <v>91050</v>
      </c>
      <c r="E114" s="38" t="s">
        <v>177</v>
      </c>
      <c r="F114" s="37" t="s">
        <v>43</v>
      </c>
      <c r="G114" s="54">
        <v>437.73</v>
      </c>
      <c r="H114" s="54">
        <v>429.94</v>
      </c>
      <c r="I114" s="54">
        <f t="shared" si="11"/>
        <v>867.6700000000001</v>
      </c>
      <c r="J114" s="47" t="s">
        <v>329</v>
      </c>
      <c r="K114" s="54">
        <f t="shared" si="9"/>
        <v>216.92</v>
      </c>
      <c r="L114" s="54">
        <f t="shared" si="10"/>
        <v>1084.5900000000001</v>
      </c>
    </row>
    <row r="115" spans="1:12" ht="11.25">
      <c r="A115" s="35" t="s">
        <v>167</v>
      </c>
      <c r="B115" s="32" t="s">
        <v>50</v>
      </c>
      <c r="C115" s="31" t="s">
        <v>51</v>
      </c>
      <c r="D115" s="48">
        <v>91105</v>
      </c>
      <c r="E115" s="38" t="s">
        <v>178</v>
      </c>
      <c r="F115" s="37" t="s">
        <v>43</v>
      </c>
      <c r="G115" s="54">
        <v>218</v>
      </c>
      <c r="H115" s="54">
        <v>156.24</v>
      </c>
      <c r="I115" s="54">
        <f t="shared" si="11"/>
        <v>374.24</v>
      </c>
      <c r="J115" s="47" t="s">
        <v>329</v>
      </c>
      <c r="K115" s="54">
        <f t="shared" si="9"/>
        <v>93.56</v>
      </c>
      <c r="L115" s="54">
        <f t="shared" si="10"/>
        <v>467.8</v>
      </c>
    </row>
    <row r="116" spans="1:12" ht="11.25">
      <c r="A116" s="35" t="s">
        <v>179</v>
      </c>
      <c r="B116" s="32" t="s">
        <v>50</v>
      </c>
      <c r="C116" s="31" t="s">
        <v>51</v>
      </c>
      <c r="D116" s="48">
        <v>91117</v>
      </c>
      <c r="E116" s="38" t="s">
        <v>180</v>
      </c>
      <c r="F116" s="33" t="s">
        <v>43</v>
      </c>
      <c r="G116" s="54">
        <v>48.45</v>
      </c>
      <c r="H116" s="54">
        <v>65.62</v>
      </c>
      <c r="I116" s="54">
        <f t="shared" si="11"/>
        <v>114.07000000000001</v>
      </c>
      <c r="J116" s="47" t="s">
        <v>329</v>
      </c>
      <c r="K116" s="54">
        <f t="shared" si="9"/>
        <v>28.52</v>
      </c>
      <c r="L116" s="54">
        <f t="shared" si="10"/>
        <v>142.59</v>
      </c>
    </row>
    <row r="117" spans="1:12" ht="11.25">
      <c r="A117" s="35" t="s">
        <v>181</v>
      </c>
      <c r="B117" s="32" t="s">
        <v>50</v>
      </c>
      <c r="C117" s="31" t="s">
        <v>51</v>
      </c>
      <c r="D117" s="48">
        <v>91161</v>
      </c>
      <c r="E117" s="42" t="s">
        <v>182</v>
      </c>
      <c r="F117" s="33" t="s">
        <v>43</v>
      </c>
      <c r="G117" s="54">
        <v>23.39</v>
      </c>
      <c r="H117" s="54">
        <v>31.25</v>
      </c>
      <c r="I117" s="54">
        <f t="shared" si="11"/>
        <v>54.64</v>
      </c>
      <c r="J117" s="47" t="s">
        <v>329</v>
      </c>
      <c r="K117" s="54">
        <f t="shared" si="9"/>
        <v>13.66</v>
      </c>
      <c r="L117" s="54">
        <f t="shared" si="10"/>
        <v>68.3</v>
      </c>
    </row>
    <row r="118" spans="1:12" ht="11.25">
      <c r="A118" s="35" t="s">
        <v>399</v>
      </c>
      <c r="B118" s="32" t="s">
        <v>50</v>
      </c>
      <c r="C118" s="31" t="s">
        <v>51</v>
      </c>
      <c r="D118" s="48">
        <v>98390</v>
      </c>
      <c r="E118" s="42" t="s">
        <v>183</v>
      </c>
      <c r="F118" s="33" t="s">
        <v>43</v>
      </c>
      <c r="G118" s="54">
        <v>60.51</v>
      </c>
      <c r="H118" s="54">
        <v>62.5</v>
      </c>
      <c r="I118" s="54">
        <f t="shared" si="11"/>
        <v>123.00999999999999</v>
      </c>
      <c r="J118" s="47" t="s">
        <v>329</v>
      </c>
      <c r="K118" s="54">
        <f t="shared" si="9"/>
        <v>30.75</v>
      </c>
      <c r="L118" s="54">
        <f t="shared" si="10"/>
        <v>153.76</v>
      </c>
    </row>
    <row r="119" spans="1:12" ht="11.25">
      <c r="A119" s="35" t="s">
        <v>400</v>
      </c>
      <c r="B119" s="32" t="s">
        <v>50</v>
      </c>
      <c r="C119" s="31" t="s">
        <v>51</v>
      </c>
      <c r="D119" s="48">
        <v>91114</v>
      </c>
      <c r="E119" s="38" t="s">
        <v>18</v>
      </c>
      <c r="F119" s="33" t="s">
        <v>43</v>
      </c>
      <c r="G119" s="54">
        <v>48.97</v>
      </c>
      <c r="H119" s="54">
        <v>56.25</v>
      </c>
      <c r="I119" s="54">
        <f t="shared" si="11"/>
        <v>105.22</v>
      </c>
      <c r="J119" s="47" t="s">
        <v>329</v>
      </c>
      <c r="K119" s="54">
        <f t="shared" si="9"/>
        <v>26.31</v>
      </c>
      <c r="L119" s="54">
        <f t="shared" si="10"/>
        <v>131.53</v>
      </c>
    </row>
    <row r="120" spans="1:12" ht="22.5">
      <c r="A120" s="35" t="s">
        <v>184</v>
      </c>
      <c r="B120" s="32" t="s">
        <v>50</v>
      </c>
      <c r="C120" s="31" t="s">
        <v>51</v>
      </c>
      <c r="D120" s="48">
        <v>100221</v>
      </c>
      <c r="E120" s="50" t="s">
        <v>186</v>
      </c>
      <c r="F120" s="33" t="s">
        <v>43</v>
      </c>
      <c r="G120" s="54">
        <v>53930.35</v>
      </c>
      <c r="H120" s="54">
        <v>1854.29</v>
      </c>
      <c r="I120" s="54">
        <f t="shared" si="11"/>
        <v>55784.64</v>
      </c>
      <c r="J120" s="47" t="s">
        <v>329</v>
      </c>
      <c r="K120" s="54">
        <f t="shared" si="9"/>
        <v>13946.16</v>
      </c>
      <c r="L120" s="54">
        <f t="shared" si="10"/>
        <v>69730.8</v>
      </c>
    </row>
    <row r="121" spans="1:12" ht="22.5">
      <c r="A121" s="35" t="s">
        <v>185</v>
      </c>
      <c r="B121" s="32" t="s">
        <v>50</v>
      </c>
      <c r="C121" s="31" t="s">
        <v>51</v>
      </c>
      <c r="D121" s="48">
        <v>100115</v>
      </c>
      <c r="E121" s="50" t="s">
        <v>187</v>
      </c>
      <c r="F121" s="33" t="s">
        <v>43</v>
      </c>
      <c r="G121" s="54">
        <v>80.69</v>
      </c>
      <c r="H121" s="54">
        <v>146.68</v>
      </c>
      <c r="I121" s="54">
        <f>G121+H121</f>
        <v>227.37</v>
      </c>
      <c r="J121" s="47" t="s">
        <v>329</v>
      </c>
      <c r="K121" s="54">
        <f t="shared" si="9"/>
        <v>56.84</v>
      </c>
      <c r="L121" s="54">
        <f t="shared" si="10"/>
        <v>284.21000000000004</v>
      </c>
    </row>
    <row r="122" spans="1:12" ht="11.25">
      <c r="A122" s="35" t="s">
        <v>188</v>
      </c>
      <c r="B122" s="32" t="s">
        <v>50</v>
      </c>
      <c r="C122" s="31" t="s">
        <v>51</v>
      </c>
      <c r="D122" s="48">
        <v>100504</v>
      </c>
      <c r="E122" s="50" t="s">
        <v>193</v>
      </c>
      <c r="F122" s="33" t="s">
        <v>43</v>
      </c>
      <c r="G122" s="54">
        <v>45.07</v>
      </c>
      <c r="H122" s="54">
        <v>24.28</v>
      </c>
      <c r="I122" s="54">
        <f>G122+H122</f>
        <v>69.35</v>
      </c>
      <c r="J122" s="47" t="s">
        <v>329</v>
      </c>
      <c r="K122" s="54">
        <f t="shared" si="9"/>
        <v>17.34</v>
      </c>
      <c r="L122" s="54">
        <f t="shared" si="10"/>
        <v>86.69</v>
      </c>
    </row>
    <row r="123" spans="1:12" ht="11.25">
      <c r="A123" s="35" t="s">
        <v>189</v>
      </c>
      <c r="B123" s="32" t="s">
        <v>50</v>
      </c>
      <c r="C123" s="31" t="s">
        <v>51</v>
      </c>
      <c r="D123" s="48">
        <v>100505</v>
      </c>
      <c r="E123" s="50" t="s">
        <v>194</v>
      </c>
      <c r="F123" s="33" t="s">
        <v>43</v>
      </c>
      <c r="G123" s="54">
        <v>57.88</v>
      </c>
      <c r="H123" s="54">
        <v>24.28</v>
      </c>
      <c r="I123" s="54">
        <f aca="true" t="shared" si="12" ref="I123:I176">G123+H123</f>
        <v>82.16</v>
      </c>
      <c r="J123" s="47" t="s">
        <v>329</v>
      </c>
      <c r="K123" s="54">
        <f t="shared" si="9"/>
        <v>20.54</v>
      </c>
      <c r="L123" s="54">
        <f aca="true" t="shared" si="13" ref="L123:L176">I123+K123</f>
        <v>102.69999999999999</v>
      </c>
    </row>
    <row r="124" spans="1:12" ht="11.25">
      <c r="A124" s="35" t="s">
        <v>190</v>
      </c>
      <c r="B124" s="32" t="s">
        <v>50</v>
      </c>
      <c r="C124" s="31" t="s">
        <v>51</v>
      </c>
      <c r="D124" s="48">
        <v>100506</v>
      </c>
      <c r="E124" s="50" t="s">
        <v>195</v>
      </c>
      <c r="F124" s="33" t="s">
        <v>43</v>
      </c>
      <c r="G124" s="54">
        <v>81.49</v>
      </c>
      <c r="H124" s="54">
        <v>24.28</v>
      </c>
      <c r="I124" s="54">
        <f t="shared" si="12"/>
        <v>105.77</v>
      </c>
      <c r="J124" s="47" t="s">
        <v>329</v>
      </c>
      <c r="K124" s="54">
        <f t="shared" si="9"/>
        <v>26.44</v>
      </c>
      <c r="L124" s="54">
        <f t="shared" si="13"/>
        <v>132.21</v>
      </c>
    </row>
    <row r="125" spans="1:12" ht="11.25">
      <c r="A125" s="35" t="s">
        <v>191</v>
      </c>
      <c r="B125" s="32" t="s">
        <v>50</v>
      </c>
      <c r="C125" s="31" t="s">
        <v>51</v>
      </c>
      <c r="D125" s="48">
        <v>100507</v>
      </c>
      <c r="E125" s="50" t="s">
        <v>196</v>
      </c>
      <c r="F125" s="33" t="s">
        <v>43</v>
      </c>
      <c r="G125" s="54">
        <v>196.55</v>
      </c>
      <c r="H125" s="54">
        <v>32.85</v>
      </c>
      <c r="I125" s="54">
        <f t="shared" si="12"/>
        <v>229.4</v>
      </c>
      <c r="J125" s="47" t="s">
        <v>329</v>
      </c>
      <c r="K125" s="54">
        <f t="shared" si="9"/>
        <v>57.35</v>
      </c>
      <c r="L125" s="54">
        <f t="shared" si="13"/>
        <v>286.75</v>
      </c>
    </row>
    <row r="126" spans="1:12" ht="11.25">
      <c r="A126" s="35" t="s">
        <v>192</v>
      </c>
      <c r="B126" s="32" t="s">
        <v>50</v>
      </c>
      <c r="C126" s="31" t="s">
        <v>51</v>
      </c>
      <c r="D126" s="48">
        <v>100508</v>
      </c>
      <c r="E126" s="50" t="s">
        <v>197</v>
      </c>
      <c r="F126" s="33" t="s">
        <v>43</v>
      </c>
      <c r="G126" s="54">
        <v>309.31</v>
      </c>
      <c r="H126" s="54">
        <v>32.85</v>
      </c>
      <c r="I126" s="54">
        <f t="shared" si="12"/>
        <v>342.16</v>
      </c>
      <c r="J126" s="47" t="s">
        <v>329</v>
      </c>
      <c r="K126" s="54">
        <f t="shared" si="9"/>
        <v>85.54</v>
      </c>
      <c r="L126" s="54">
        <f t="shared" si="13"/>
        <v>427.70000000000005</v>
      </c>
    </row>
    <row r="127" spans="1:12" ht="11.25">
      <c r="A127" s="35" t="s">
        <v>198</v>
      </c>
      <c r="B127" s="32" t="s">
        <v>50</v>
      </c>
      <c r="C127" s="31" t="s">
        <v>51</v>
      </c>
      <c r="D127" s="48">
        <v>100306</v>
      </c>
      <c r="E127" s="38" t="s">
        <v>200</v>
      </c>
      <c r="F127" s="33" t="s">
        <v>43</v>
      </c>
      <c r="G127" s="54">
        <v>1334.86</v>
      </c>
      <c r="H127" s="54">
        <v>228.54</v>
      </c>
      <c r="I127" s="54">
        <f t="shared" si="12"/>
        <v>1563.3999999999999</v>
      </c>
      <c r="J127" s="47" t="s">
        <v>329</v>
      </c>
      <c r="K127" s="54">
        <f t="shared" si="9"/>
        <v>390.85</v>
      </c>
      <c r="L127" s="54">
        <f t="shared" si="13"/>
        <v>1954.25</v>
      </c>
    </row>
    <row r="128" spans="1:12" ht="11.25">
      <c r="A128" s="35" t="s">
        <v>199</v>
      </c>
      <c r="B128" s="32" t="s">
        <v>50</v>
      </c>
      <c r="C128" s="31" t="s">
        <v>51</v>
      </c>
      <c r="D128" s="48">
        <v>100309</v>
      </c>
      <c r="E128" s="42" t="s">
        <v>201</v>
      </c>
      <c r="F128" s="33" t="s">
        <v>43</v>
      </c>
      <c r="G128" s="54">
        <v>2305.02</v>
      </c>
      <c r="H128" s="54">
        <v>228.54</v>
      </c>
      <c r="I128" s="54">
        <f t="shared" si="12"/>
        <v>2533.56</v>
      </c>
      <c r="J128" s="47" t="s">
        <v>329</v>
      </c>
      <c r="K128" s="54">
        <f t="shared" si="9"/>
        <v>633.39</v>
      </c>
      <c r="L128" s="54">
        <f t="shared" si="13"/>
        <v>3166.95</v>
      </c>
    </row>
    <row r="129" spans="1:12" ht="11.25">
      <c r="A129" s="35" t="s">
        <v>202</v>
      </c>
      <c r="B129" s="32" t="s">
        <v>50</v>
      </c>
      <c r="C129" s="31" t="s">
        <v>51</v>
      </c>
      <c r="D129" s="48">
        <v>100198</v>
      </c>
      <c r="E129" s="38" t="s">
        <v>208</v>
      </c>
      <c r="F129" s="37" t="s">
        <v>4</v>
      </c>
      <c r="G129" s="54">
        <v>8.4</v>
      </c>
      <c r="H129" s="54">
        <v>12.51</v>
      </c>
      <c r="I129" s="54">
        <f t="shared" si="12"/>
        <v>20.91</v>
      </c>
      <c r="J129" s="47" t="s">
        <v>329</v>
      </c>
      <c r="K129" s="54">
        <f t="shared" si="9"/>
        <v>5.23</v>
      </c>
      <c r="L129" s="54">
        <f t="shared" si="13"/>
        <v>26.14</v>
      </c>
    </row>
    <row r="130" spans="1:12" ht="22.5">
      <c r="A130" s="35" t="s">
        <v>203</v>
      </c>
      <c r="B130" s="32" t="s">
        <v>50</v>
      </c>
      <c r="C130" s="31" t="s">
        <v>51</v>
      </c>
      <c r="D130" s="48">
        <v>174001</v>
      </c>
      <c r="E130" s="41" t="s">
        <v>209</v>
      </c>
      <c r="F130" s="37" t="s">
        <v>3</v>
      </c>
      <c r="G130" s="54">
        <v>591.46</v>
      </c>
      <c r="H130" s="54"/>
      <c r="I130" s="54">
        <f t="shared" si="12"/>
        <v>591.46</v>
      </c>
      <c r="J130" s="47" t="s">
        <v>329</v>
      </c>
      <c r="K130" s="54">
        <f t="shared" si="9"/>
        <v>147.87</v>
      </c>
      <c r="L130" s="54">
        <f t="shared" si="13"/>
        <v>739.33</v>
      </c>
    </row>
    <row r="131" spans="1:12" ht="22.5">
      <c r="A131" s="35" t="s">
        <v>204</v>
      </c>
      <c r="B131" s="32" t="s">
        <v>50</v>
      </c>
      <c r="C131" s="31" t="s">
        <v>51</v>
      </c>
      <c r="D131" s="48">
        <v>174005</v>
      </c>
      <c r="E131" s="41" t="s">
        <v>210</v>
      </c>
      <c r="F131" s="37" t="s">
        <v>13</v>
      </c>
      <c r="G131" s="54">
        <v>7.07</v>
      </c>
      <c r="H131" s="54"/>
      <c r="I131" s="54">
        <f t="shared" si="12"/>
        <v>7.07</v>
      </c>
      <c r="J131" s="47" t="s">
        <v>329</v>
      </c>
      <c r="K131" s="54">
        <f t="shared" si="9"/>
        <v>1.77</v>
      </c>
      <c r="L131" s="54">
        <f t="shared" si="13"/>
        <v>8.84</v>
      </c>
    </row>
    <row r="132" spans="1:12" ht="11.25">
      <c r="A132" s="35" t="s">
        <v>205</v>
      </c>
      <c r="B132" s="32" t="s">
        <v>50</v>
      </c>
      <c r="C132" s="31" t="s">
        <v>51</v>
      </c>
      <c r="D132" s="48">
        <v>174006</v>
      </c>
      <c r="E132" s="38" t="s">
        <v>211</v>
      </c>
      <c r="F132" s="37" t="s">
        <v>10</v>
      </c>
      <c r="G132" s="54">
        <v>466.99</v>
      </c>
      <c r="H132" s="54"/>
      <c r="I132" s="54">
        <f t="shared" si="12"/>
        <v>466.99</v>
      </c>
      <c r="J132" s="47" t="s">
        <v>329</v>
      </c>
      <c r="K132" s="54">
        <f t="shared" si="9"/>
        <v>116.75</v>
      </c>
      <c r="L132" s="54">
        <f t="shared" si="13"/>
        <v>583.74</v>
      </c>
    </row>
    <row r="133" spans="1:12" ht="22.5">
      <c r="A133" s="35" t="s">
        <v>206</v>
      </c>
      <c r="B133" s="32" t="s">
        <v>50</v>
      </c>
      <c r="C133" s="31" t="s">
        <v>51</v>
      </c>
      <c r="D133" s="48">
        <v>174010</v>
      </c>
      <c r="E133" s="41" t="s">
        <v>212</v>
      </c>
      <c r="F133" s="37" t="s">
        <v>10</v>
      </c>
      <c r="G133" s="54">
        <v>798.51</v>
      </c>
      <c r="H133" s="54"/>
      <c r="I133" s="54">
        <f t="shared" si="12"/>
        <v>798.51</v>
      </c>
      <c r="J133" s="47" t="s">
        <v>329</v>
      </c>
      <c r="K133" s="54">
        <f t="shared" si="9"/>
        <v>199.63</v>
      </c>
      <c r="L133" s="54">
        <f t="shared" si="13"/>
        <v>998.14</v>
      </c>
    </row>
    <row r="134" spans="1:12" ht="22.5">
      <c r="A134" s="35" t="s">
        <v>207</v>
      </c>
      <c r="B134" s="32" t="s">
        <v>50</v>
      </c>
      <c r="C134" s="31" t="s">
        <v>51</v>
      </c>
      <c r="D134" s="48">
        <v>174011</v>
      </c>
      <c r="E134" s="41" t="s">
        <v>213</v>
      </c>
      <c r="F134" s="37" t="s">
        <v>10</v>
      </c>
      <c r="G134" s="54">
        <v>551.53</v>
      </c>
      <c r="H134" s="54"/>
      <c r="I134" s="54">
        <f t="shared" si="12"/>
        <v>551.53</v>
      </c>
      <c r="J134" s="47" t="s">
        <v>329</v>
      </c>
      <c r="K134" s="54">
        <f t="shared" si="9"/>
        <v>137.88</v>
      </c>
      <c r="L134" s="54">
        <f t="shared" si="13"/>
        <v>689.41</v>
      </c>
    </row>
    <row r="135" spans="1:12" ht="11.25">
      <c r="A135" s="35" t="s">
        <v>214</v>
      </c>
      <c r="B135" s="32" t="s">
        <v>50</v>
      </c>
      <c r="C135" s="31" t="s">
        <v>51</v>
      </c>
      <c r="D135" s="48">
        <v>100195</v>
      </c>
      <c r="E135" s="38" t="s">
        <v>222</v>
      </c>
      <c r="F135" s="37" t="s">
        <v>4</v>
      </c>
      <c r="G135" s="54">
        <v>0.62</v>
      </c>
      <c r="H135" s="54">
        <v>0.97</v>
      </c>
      <c r="I135" s="54">
        <f t="shared" si="12"/>
        <v>1.5899999999999999</v>
      </c>
      <c r="J135" s="47" t="s">
        <v>329</v>
      </c>
      <c r="K135" s="54">
        <f t="shared" si="9"/>
        <v>0.4</v>
      </c>
      <c r="L135" s="54">
        <f t="shared" si="13"/>
        <v>1.9899999999999998</v>
      </c>
    </row>
    <row r="136" spans="1:12" ht="11.25">
      <c r="A136" s="35" t="s">
        <v>215</v>
      </c>
      <c r="B136" s="32" t="s">
        <v>50</v>
      </c>
      <c r="C136" s="31" t="s">
        <v>51</v>
      </c>
      <c r="D136" s="48">
        <v>100850</v>
      </c>
      <c r="E136" s="38" t="s">
        <v>223</v>
      </c>
      <c r="F136" s="37" t="s">
        <v>43</v>
      </c>
      <c r="G136" s="54">
        <v>238.46</v>
      </c>
      <c r="H136" s="54">
        <v>157.05</v>
      </c>
      <c r="I136" s="54">
        <f t="shared" si="12"/>
        <v>395.51</v>
      </c>
      <c r="J136" s="47" t="s">
        <v>329</v>
      </c>
      <c r="K136" s="54">
        <f t="shared" si="9"/>
        <v>98.88</v>
      </c>
      <c r="L136" s="54">
        <f t="shared" si="13"/>
        <v>494.39</v>
      </c>
    </row>
    <row r="137" spans="1:12" ht="11.25">
      <c r="A137" s="35" t="s">
        <v>216</v>
      </c>
      <c r="B137" s="32" t="s">
        <v>50</v>
      </c>
      <c r="C137" s="31" t="s">
        <v>51</v>
      </c>
      <c r="D137" s="48">
        <v>100855</v>
      </c>
      <c r="E137" s="38" t="s">
        <v>224</v>
      </c>
      <c r="F137" s="37" t="s">
        <v>43</v>
      </c>
      <c r="G137" s="54">
        <v>127.55</v>
      </c>
      <c r="H137" s="54">
        <v>42.85</v>
      </c>
      <c r="I137" s="54">
        <f t="shared" si="12"/>
        <v>170.4</v>
      </c>
      <c r="J137" s="47" t="s">
        <v>329</v>
      </c>
      <c r="K137" s="54">
        <f t="shared" si="9"/>
        <v>42.6</v>
      </c>
      <c r="L137" s="54">
        <f t="shared" si="13"/>
        <v>213</v>
      </c>
    </row>
    <row r="138" spans="1:12" ht="11.25">
      <c r="A138" s="35" t="s">
        <v>217</v>
      </c>
      <c r="B138" s="32" t="s">
        <v>50</v>
      </c>
      <c r="C138" s="31" t="s">
        <v>51</v>
      </c>
      <c r="D138" s="48">
        <v>100860</v>
      </c>
      <c r="E138" s="38" t="s">
        <v>225</v>
      </c>
      <c r="F138" s="37" t="s">
        <v>43</v>
      </c>
      <c r="G138" s="54">
        <v>157.96</v>
      </c>
      <c r="H138" s="54">
        <v>99.98</v>
      </c>
      <c r="I138" s="54">
        <f t="shared" si="12"/>
        <v>257.94</v>
      </c>
      <c r="J138" s="47" t="s">
        <v>329</v>
      </c>
      <c r="K138" s="54">
        <f aca="true" t="shared" si="14" ref="K138:K197">ROUND(I138*$K$13,2)</f>
        <v>64.49</v>
      </c>
      <c r="L138" s="54">
        <f t="shared" si="13"/>
        <v>322.43</v>
      </c>
    </row>
    <row r="139" spans="1:12" ht="11.25">
      <c r="A139" s="35" t="s">
        <v>218</v>
      </c>
      <c r="B139" s="32" t="s">
        <v>50</v>
      </c>
      <c r="C139" s="31" t="s">
        <v>51</v>
      </c>
      <c r="D139" s="48">
        <v>100865</v>
      </c>
      <c r="E139" s="38" t="s">
        <v>226</v>
      </c>
      <c r="F139" s="37" t="s">
        <v>43</v>
      </c>
      <c r="G139" s="54">
        <v>227.27</v>
      </c>
      <c r="H139" s="54">
        <v>3.02</v>
      </c>
      <c r="I139" s="54">
        <f t="shared" si="12"/>
        <v>230.29000000000002</v>
      </c>
      <c r="J139" s="47" t="s">
        <v>329</v>
      </c>
      <c r="K139" s="54">
        <f t="shared" si="14"/>
        <v>57.57</v>
      </c>
      <c r="L139" s="54">
        <f t="shared" si="13"/>
        <v>287.86</v>
      </c>
    </row>
    <row r="140" spans="1:12" ht="11.25">
      <c r="A140" s="35" t="s">
        <v>219</v>
      </c>
      <c r="B140" s="32" t="s">
        <v>50</v>
      </c>
      <c r="C140" s="31" t="s">
        <v>51</v>
      </c>
      <c r="D140" s="48">
        <v>100873</v>
      </c>
      <c r="E140" s="38" t="s">
        <v>227</v>
      </c>
      <c r="F140" s="37" t="s">
        <v>43</v>
      </c>
      <c r="G140" s="54">
        <v>34.42</v>
      </c>
      <c r="H140" s="54">
        <v>2.85</v>
      </c>
      <c r="I140" s="54">
        <f t="shared" si="12"/>
        <v>37.27</v>
      </c>
      <c r="J140" s="47" t="s">
        <v>329</v>
      </c>
      <c r="K140" s="54">
        <f t="shared" si="14"/>
        <v>9.32</v>
      </c>
      <c r="L140" s="54">
        <f t="shared" si="13"/>
        <v>46.59</v>
      </c>
    </row>
    <row r="141" spans="1:12" ht="11.25">
      <c r="A141" s="35" t="s">
        <v>220</v>
      </c>
      <c r="B141" s="32" t="s">
        <v>50</v>
      </c>
      <c r="C141" s="31" t="s">
        <v>51</v>
      </c>
      <c r="D141" s="48">
        <v>100881</v>
      </c>
      <c r="E141" s="50" t="s">
        <v>228</v>
      </c>
      <c r="F141" s="37" t="s">
        <v>43</v>
      </c>
      <c r="G141" s="54">
        <v>328.27</v>
      </c>
      <c r="H141" s="54">
        <v>11.53</v>
      </c>
      <c r="I141" s="54">
        <f t="shared" si="12"/>
        <v>339.79999999999995</v>
      </c>
      <c r="J141" s="47" t="s">
        <v>329</v>
      </c>
      <c r="K141" s="54">
        <f t="shared" si="14"/>
        <v>84.95</v>
      </c>
      <c r="L141" s="54">
        <f t="shared" si="13"/>
        <v>424.74999999999994</v>
      </c>
    </row>
    <row r="142" spans="1:12" ht="11.25">
      <c r="A142" s="35" t="s">
        <v>221</v>
      </c>
      <c r="B142" s="32" t="s">
        <v>50</v>
      </c>
      <c r="C142" s="31" t="s">
        <v>51</v>
      </c>
      <c r="D142" s="48">
        <v>100890</v>
      </c>
      <c r="E142" s="50" t="s">
        <v>229</v>
      </c>
      <c r="F142" s="37" t="s">
        <v>43</v>
      </c>
      <c r="G142" s="54">
        <v>89.87</v>
      </c>
      <c r="H142" s="54">
        <v>11.53</v>
      </c>
      <c r="I142" s="54">
        <f t="shared" si="12"/>
        <v>101.4</v>
      </c>
      <c r="J142" s="47" t="s">
        <v>329</v>
      </c>
      <c r="K142" s="54">
        <f t="shared" si="14"/>
        <v>25.35</v>
      </c>
      <c r="L142" s="54">
        <f t="shared" si="13"/>
        <v>126.75</v>
      </c>
    </row>
    <row r="143" spans="1:12" ht="11.25">
      <c r="A143" s="35" t="s">
        <v>230</v>
      </c>
      <c r="B143" s="32" t="s">
        <v>50</v>
      </c>
      <c r="C143" s="31" t="s">
        <v>51</v>
      </c>
      <c r="D143" s="48">
        <v>100895</v>
      </c>
      <c r="E143" s="38" t="s">
        <v>231</v>
      </c>
      <c r="F143" s="33" t="s">
        <v>43</v>
      </c>
      <c r="G143" s="54">
        <v>7.34</v>
      </c>
      <c r="H143" s="54">
        <v>1.81</v>
      </c>
      <c r="I143" s="54">
        <f t="shared" si="12"/>
        <v>9.15</v>
      </c>
      <c r="J143" s="47" t="s">
        <v>329</v>
      </c>
      <c r="K143" s="54">
        <f t="shared" si="14"/>
        <v>2.29</v>
      </c>
      <c r="L143" s="54">
        <f t="shared" si="13"/>
        <v>11.440000000000001</v>
      </c>
    </row>
    <row r="144" spans="1:12" ht="11.25">
      <c r="A144" s="35" t="s">
        <v>232</v>
      </c>
      <c r="B144" s="32" t="s">
        <v>50</v>
      </c>
      <c r="C144" s="31" t="s">
        <v>51</v>
      </c>
      <c r="D144" s="48">
        <v>100935</v>
      </c>
      <c r="E144" s="38" t="s">
        <v>233</v>
      </c>
      <c r="F144" s="37" t="s">
        <v>4</v>
      </c>
      <c r="G144" s="54">
        <v>40.08</v>
      </c>
      <c r="H144" s="54">
        <v>40</v>
      </c>
      <c r="I144" s="54">
        <f t="shared" si="12"/>
        <v>80.08</v>
      </c>
      <c r="J144" s="47" t="s">
        <v>329</v>
      </c>
      <c r="K144" s="54">
        <f t="shared" si="14"/>
        <v>20.02</v>
      </c>
      <c r="L144" s="54">
        <f t="shared" si="13"/>
        <v>100.1</v>
      </c>
    </row>
    <row r="145" spans="1:12" ht="11.25">
      <c r="A145" s="35" t="s">
        <v>234</v>
      </c>
      <c r="B145" s="32" t="s">
        <v>50</v>
      </c>
      <c r="C145" s="31" t="s">
        <v>51</v>
      </c>
      <c r="D145" s="48">
        <v>101059</v>
      </c>
      <c r="E145" s="38" t="s">
        <v>236</v>
      </c>
      <c r="F145" s="37" t="s">
        <v>43</v>
      </c>
      <c r="G145" s="54">
        <v>75.63</v>
      </c>
      <c r="H145" s="54">
        <v>118.93</v>
      </c>
      <c r="I145" s="54">
        <f t="shared" si="12"/>
        <v>194.56</v>
      </c>
      <c r="J145" s="47" t="s">
        <v>329</v>
      </c>
      <c r="K145" s="54">
        <f t="shared" si="14"/>
        <v>48.64</v>
      </c>
      <c r="L145" s="54">
        <f t="shared" si="13"/>
        <v>243.2</v>
      </c>
    </row>
    <row r="146" spans="1:12" ht="11.25">
      <c r="A146" s="35" t="s">
        <v>235</v>
      </c>
      <c r="B146" s="32" t="s">
        <v>50</v>
      </c>
      <c r="C146" s="31" t="s">
        <v>51</v>
      </c>
      <c r="D146" s="48">
        <v>100621</v>
      </c>
      <c r="E146" s="38" t="s">
        <v>241</v>
      </c>
      <c r="F146" s="37" t="s">
        <v>4</v>
      </c>
      <c r="G146" s="54">
        <v>40.43</v>
      </c>
      <c r="H146" s="54">
        <v>10.28</v>
      </c>
      <c r="I146" s="54">
        <f t="shared" si="12"/>
        <v>50.71</v>
      </c>
      <c r="J146" s="47" t="s">
        <v>329</v>
      </c>
      <c r="K146" s="54">
        <f t="shared" si="14"/>
        <v>12.68</v>
      </c>
      <c r="L146" s="54">
        <f t="shared" si="13"/>
        <v>63.39</v>
      </c>
    </row>
    <row r="147" spans="1:12" ht="11.25">
      <c r="A147" s="35" t="s">
        <v>242</v>
      </c>
      <c r="B147" s="32" t="s">
        <v>50</v>
      </c>
      <c r="C147" s="31" t="s">
        <v>51</v>
      </c>
      <c r="D147" s="48">
        <v>100771</v>
      </c>
      <c r="E147" s="43" t="s">
        <v>247</v>
      </c>
      <c r="F147" s="37" t="s">
        <v>43</v>
      </c>
      <c r="G147" s="54">
        <v>592.55</v>
      </c>
      <c r="H147" s="54">
        <v>1055.87</v>
      </c>
      <c r="I147" s="54">
        <f t="shared" si="12"/>
        <v>1648.4199999999998</v>
      </c>
      <c r="J147" s="47" t="s">
        <v>329</v>
      </c>
      <c r="K147" s="54">
        <f t="shared" si="14"/>
        <v>412.11</v>
      </c>
      <c r="L147" s="54">
        <f t="shared" si="13"/>
        <v>2060.5299999999997</v>
      </c>
    </row>
    <row r="148" spans="1:12" ht="11.25">
      <c r="A148" s="35" t="s">
        <v>243</v>
      </c>
      <c r="B148" s="32" t="s">
        <v>50</v>
      </c>
      <c r="C148" s="31" t="s">
        <v>51</v>
      </c>
      <c r="D148" s="48">
        <v>100781</v>
      </c>
      <c r="E148" s="38" t="s">
        <v>248</v>
      </c>
      <c r="F148" s="37" t="s">
        <v>43</v>
      </c>
      <c r="G148" s="54">
        <v>336.7</v>
      </c>
      <c r="H148" s="54">
        <v>35.76</v>
      </c>
      <c r="I148" s="54">
        <f t="shared" si="12"/>
        <v>372.46</v>
      </c>
      <c r="J148" s="47" t="s">
        <v>329</v>
      </c>
      <c r="K148" s="54">
        <f t="shared" si="14"/>
        <v>93.12</v>
      </c>
      <c r="L148" s="54">
        <f t="shared" si="13"/>
        <v>465.58</v>
      </c>
    </row>
    <row r="149" spans="1:12" ht="11.25">
      <c r="A149" s="35" t="s">
        <v>244</v>
      </c>
      <c r="B149" s="32" t="s">
        <v>50</v>
      </c>
      <c r="C149" s="31" t="s">
        <v>51</v>
      </c>
      <c r="D149" s="48">
        <v>100790</v>
      </c>
      <c r="E149" s="38" t="s">
        <v>249</v>
      </c>
      <c r="F149" s="37" t="s">
        <v>43</v>
      </c>
      <c r="G149" s="54">
        <v>35.42</v>
      </c>
      <c r="H149" s="54">
        <v>60.29</v>
      </c>
      <c r="I149" s="54">
        <f t="shared" si="12"/>
        <v>95.71000000000001</v>
      </c>
      <c r="J149" s="47" t="s">
        <v>329</v>
      </c>
      <c r="K149" s="54">
        <f t="shared" si="14"/>
        <v>23.93</v>
      </c>
      <c r="L149" s="54">
        <f t="shared" si="13"/>
        <v>119.64000000000001</v>
      </c>
    </row>
    <row r="150" spans="1:12" ht="11.25">
      <c r="A150" s="35" t="s">
        <v>245</v>
      </c>
      <c r="B150" s="32" t="s">
        <v>50</v>
      </c>
      <c r="C150" s="31" t="s">
        <v>51</v>
      </c>
      <c r="D150" s="48">
        <v>101465</v>
      </c>
      <c r="E150" s="42" t="s">
        <v>250</v>
      </c>
      <c r="F150" s="37" t="s">
        <v>10</v>
      </c>
      <c r="G150" s="54">
        <v>25.41</v>
      </c>
      <c r="H150" s="54">
        <v>28.04</v>
      </c>
      <c r="I150" s="54">
        <f t="shared" si="12"/>
        <v>53.45</v>
      </c>
      <c r="J150" s="47" t="s">
        <v>329</v>
      </c>
      <c r="K150" s="54">
        <f t="shared" si="14"/>
        <v>13.36</v>
      </c>
      <c r="L150" s="54">
        <f t="shared" si="13"/>
        <v>66.81</v>
      </c>
    </row>
    <row r="151" spans="1:12" ht="11.25">
      <c r="A151" s="35" t="s">
        <v>246</v>
      </c>
      <c r="B151" s="32" t="s">
        <v>50</v>
      </c>
      <c r="C151" s="31" t="s">
        <v>51</v>
      </c>
      <c r="D151" s="48">
        <v>101450</v>
      </c>
      <c r="E151" s="42" t="s">
        <v>251</v>
      </c>
      <c r="F151" s="37" t="s">
        <v>10</v>
      </c>
      <c r="G151" s="54">
        <v>19.53</v>
      </c>
      <c r="H151" s="54">
        <v>28.04</v>
      </c>
      <c r="I151" s="54">
        <f t="shared" si="12"/>
        <v>47.57</v>
      </c>
      <c r="J151" s="47" t="s">
        <v>329</v>
      </c>
      <c r="K151" s="54">
        <f t="shared" si="14"/>
        <v>11.89</v>
      </c>
      <c r="L151" s="54">
        <f t="shared" si="13"/>
        <v>59.46</v>
      </c>
    </row>
    <row r="152" spans="1:12" ht="11.25">
      <c r="A152" s="35" t="s">
        <v>401</v>
      </c>
      <c r="B152" s="32" t="s">
        <v>81</v>
      </c>
      <c r="C152" s="31" t="s">
        <v>82</v>
      </c>
      <c r="D152" s="56" t="s">
        <v>403</v>
      </c>
      <c r="E152" s="57" t="s">
        <v>402</v>
      </c>
      <c r="F152" s="37" t="s">
        <v>43</v>
      </c>
      <c r="G152" s="54">
        <v>22.67</v>
      </c>
      <c r="H152" s="54">
        <v>5.09</v>
      </c>
      <c r="I152" s="54">
        <f>G152+H152</f>
        <v>27.76</v>
      </c>
      <c r="J152" s="47" t="s">
        <v>329</v>
      </c>
      <c r="K152" s="54">
        <f>ROUND(I152*$K$13,2)</f>
        <v>6.94</v>
      </c>
      <c r="L152" s="54">
        <f>I152+K152</f>
        <v>34.7</v>
      </c>
    </row>
    <row r="153" spans="1:12" ht="11.25">
      <c r="A153" s="35" t="s">
        <v>253</v>
      </c>
      <c r="B153" s="32" t="s">
        <v>50</v>
      </c>
      <c r="C153" s="31" t="s">
        <v>51</v>
      </c>
      <c r="D153" s="48">
        <v>101357</v>
      </c>
      <c r="E153" s="50" t="s">
        <v>431</v>
      </c>
      <c r="F153" s="37" t="s">
        <v>10</v>
      </c>
      <c r="G153" s="54">
        <v>765.4</v>
      </c>
      <c r="H153" s="54">
        <v>85.7</v>
      </c>
      <c r="I153" s="54">
        <f t="shared" si="12"/>
        <v>851.1</v>
      </c>
      <c r="J153" s="47" t="s">
        <v>329</v>
      </c>
      <c r="K153" s="54">
        <f t="shared" si="14"/>
        <v>212.78</v>
      </c>
      <c r="L153" s="54">
        <f t="shared" si="13"/>
        <v>1063.88</v>
      </c>
    </row>
    <row r="154" spans="1:12" ht="11.25">
      <c r="A154" s="35" t="s">
        <v>254</v>
      </c>
      <c r="B154" s="32" t="s">
        <v>50</v>
      </c>
      <c r="C154" s="31" t="s">
        <v>51</v>
      </c>
      <c r="D154" s="48">
        <v>101360</v>
      </c>
      <c r="E154" s="50" t="s">
        <v>252</v>
      </c>
      <c r="F154" s="37" t="s">
        <v>10</v>
      </c>
      <c r="G154" s="54">
        <v>856.32</v>
      </c>
      <c r="H154" s="54">
        <v>42.86</v>
      </c>
      <c r="I154" s="54">
        <f t="shared" si="12"/>
        <v>899.1800000000001</v>
      </c>
      <c r="J154" s="47" t="s">
        <v>329</v>
      </c>
      <c r="K154" s="54">
        <f t="shared" si="14"/>
        <v>224.8</v>
      </c>
      <c r="L154" s="54">
        <f t="shared" si="13"/>
        <v>1123.98</v>
      </c>
    </row>
    <row r="155" spans="1:12" ht="11.25">
      <c r="A155" s="35" t="s">
        <v>255</v>
      </c>
      <c r="B155" s="32" t="s">
        <v>50</v>
      </c>
      <c r="C155" s="31" t="s">
        <v>51</v>
      </c>
      <c r="D155" s="48">
        <v>101404</v>
      </c>
      <c r="E155" s="50" t="s">
        <v>270</v>
      </c>
      <c r="F155" s="37" t="s">
        <v>10</v>
      </c>
      <c r="G155" s="54">
        <v>18.76</v>
      </c>
      <c r="H155" s="54">
        <v>8.23</v>
      </c>
      <c r="I155" s="54">
        <f t="shared" si="12"/>
        <v>26.990000000000002</v>
      </c>
      <c r="J155" s="47" t="s">
        <v>329</v>
      </c>
      <c r="K155" s="54">
        <f t="shared" si="14"/>
        <v>6.75</v>
      </c>
      <c r="L155" s="54">
        <f t="shared" si="13"/>
        <v>33.74</v>
      </c>
    </row>
    <row r="156" spans="1:12" ht="11.25">
      <c r="A156" s="35" t="s">
        <v>256</v>
      </c>
      <c r="B156" s="32" t="s">
        <v>50</v>
      </c>
      <c r="C156" s="31" t="s">
        <v>51</v>
      </c>
      <c r="D156" s="48">
        <v>101410</v>
      </c>
      <c r="E156" s="38" t="s">
        <v>17</v>
      </c>
      <c r="F156" s="37" t="s">
        <v>43</v>
      </c>
      <c r="G156" s="54">
        <v>208.87</v>
      </c>
      <c r="H156" s="54">
        <v>28.57</v>
      </c>
      <c r="I156" s="54">
        <f t="shared" si="12"/>
        <v>237.44</v>
      </c>
      <c r="J156" s="47" t="s">
        <v>329</v>
      </c>
      <c r="K156" s="54">
        <f t="shared" si="14"/>
        <v>59.36</v>
      </c>
      <c r="L156" s="54">
        <f t="shared" si="13"/>
        <v>296.8</v>
      </c>
    </row>
    <row r="157" spans="1:12" ht="11.25">
      <c r="A157" s="35" t="s">
        <v>257</v>
      </c>
      <c r="B157" s="32" t="s">
        <v>50</v>
      </c>
      <c r="C157" s="31" t="s">
        <v>51</v>
      </c>
      <c r="D157" s="48">
        <v>101416</v>
      </c>
      <c r="E157" s="50" t="s">
        <v>271</v>
      </c>
      <c r="F157" s="37" t="s">
        <v>43</v>
      </c>
      <c r="G157" s="54">
        <v>233.58</v>
      </c>
      <c r="H157" s="54">
        <v>57.14</v>
      </c>
      <c r="I157" s="54">
        <f t="shared" si="12"/>
        <v>290.72</v>
      </c>
      <c r="J157" s="47" t="s">
        <v>329</v>
      </c>
      <c r="K157" s="54">
        <f t="shared" si="14"/>
        <v>72.68</v>
      </c>
      <c r="L157" s="54">
        <f t="shared" si="13"/>
        <v>363.40000000000003</v>
      </c>
    </row>
    <row r="158" spans="1:12" ht="11.25">
      <c r="A158" s="35" t="s">
        <v>258</v>
      </c>
      <c r="B158" s="32" t="s">
        <v>50</v>
      </c>
      <c r="C158" s="31" t="s">
        <v>51</v>
      </c>
      <c r="D158" s="48">
        <v>101440</v>
      </c>
      <c r="E158" s="38" t="s">
        <v>272</v>
      </c>
      <c r="F158" s="37" t="s">
        <v>43</v>
      </c>
      <c r="G158" s="54">
        <v>161.53</v>
      </c>
      <c r="H158" s="54">
        <v>17.21</v>
      </c>
      <c r="I158" s="54">
        <f t="shared" si="12"/>
        <v>178.74</v>
      </c>
      <c r="J158" s="47" t="s">
        <v>329</v>
      </c>
      <c r="K158" s="54">
        <f t="shared" si="14"/>
        <v>44.69</v>
      </c>
      <c r="L158" s="54">
        <f t="shared" si="13"/>
        <v>223.43</v>
      </c>
    </row>
    <row r="159" spans="1:12" ht="11.25">
      <c r="A159" s="35" t="s">
        <v>259</v>
      </c>
      <c r="B159" s="32" t="s">
        <v>81</v>
      </c>
      <c r="C159" s="31" t="s">
        <v>82</v>
      </c>
      <c r="D159" s="56" t="s">
        <v>405</v>
      </c>
      <c r="E159" s="57" t="s">
        <v>404</v>
      </c>
      <c r="F159" s="37" t="s">
        <v>43</v>
      </c>
      <c r="G159" s="54">
        <v>54.96</v>
      </c>
      <c r="H159" s="54">
        <v>15.43</v>
      </c>
      <c r="I159" s="54">
        <f>G159+H159</f>
        <v>70.39</v>
      </c>
      <c r="J159" s="47" t="s">
        <v>329</v>
      </c>
      <c r="K159" s="54">
        <f>ROUND(I159*$K$13,2)</f>
        <v>17.6</v>
      </c>
      <c r="L159" s="54">
        <f>I159+K159</f>
        <v>87.99000000000001</v>
      </c>
    </row>
    <row r="160" spans="1:12" ht="11.25">
      <c r="A160" s="35" t="s">
        <v>260</v>
      </c>
      <c r="B160" s="32" t="s">
        <v>81</v>
      </c>
      <c r="C160" s="31" t="s">
        <v>82</v>
      </c>
      <c r="D160" s="56" t="s">
        <v>406</v>
      </c>
      <c r="E160" s="38" t="s">
        <v>407</v>
      </c>
      <c r="F160" s="37" t="s">
        <v>43</v>
      </c>
      <c r="G160" s="54">
        <v>180.33</v>
      </c>
      <c r="H160" s="54">
        <v>12.73</v>
      </c>
      <c r="I160" s="54">
        <f t="shared" si="12"/>
        <v>193.06</v>
      </c>
      <c r="J160" s="47" t="s">
        <v>329</v>
      </c>
      <c r="K160" s="54">
        <f t="shared" si="14"/>
        <v>48.27</v>
      </c>
      <c r="L160" s="54">
        <f t="shared" si="13"/>
        <v>241.33</v>
      </c>
    </row>
    <row r="161" spans="1:12" ht="11.25">
      <c r="A161" s="35" t="s">
        <v>261</v>
      </c>
      <c r="B161" s="32" t="s">
        <v>50</v>
      </c>
      <c r="C161" s="31" t="s">
        <v>51</v>
      </c>
      <c r="D161" s="48">
        <v>101303</v>
      </c>
      <c r="E161" s="38" t="s">
        <v>273</v>
      </c>
      <c r="F161" s="37" t="s">
        <v>43</v>
      </c>
      <c r="G161" s="54">
        <v>362.51</v>
      </c>
      <c r="H161" s="54">
        <v>85.7</v>
      </c>
      <c r="I161" s="54">
        <f t="shared" si="12"/>
        <v>448.21</v>
      </c>
      <c r="J161" s="47" t="s">
        <v>329</v>
      </c>
      <c r="K161" s="54">
        <f t="shared" si="14"/>
        <v>112.05</v>
      </c>
      <c r="L161" s="54">
        <f t="shared" si="13"/>
        <v>560.26</v>
      </c>
    </row>
    <row r="162" spans="1:12" ht="11.25">
      <c r="A162" s="35" t="s">
        <v>262</v>
      </c>
      <c r="B162" s="32" t="s">
        <v>81</v>
      </c>
      <c r="C162" s="31" t="s">
        <v>82</v>
      </c>
      <c r="D162" s="56" t="s">
        <v>409</v>
      </c>
      <c r="E162" s="57" t="s">
        <v>408</v>
      </c>
      <c r="F162" s="37" t="s">
        <v>43</v>
      </c>
      <c r="G162" s="54">
        <v>377.76</v>
      </c>
      <c r="H162" s="54">
        <v>35.47</v>
      </c>
      <c r="I162" s="54">
        <f t="shared" si="12"/>
        <v>413.23</v>
      </c>
      <c r="J162" s="47" t="s">
        <v>329</v>
      </c>
      <c r="K162" s="54">
        <f t="shared" si="14"/>
        <v>103.31</v>
      </c>
      <c r="L162" s="54">
        <f t="shared" si="13"/>
        <v>516.54</v>
      </c>
    </row>
    <row r="163" spans="1:12" ht="11.25">
      <c r="A163" s="35" t="s">
        <v>263</v>
      </c>
      <c r="B163" s="32" t="s">
        <v>50</v>
      </c>
      <c r="C163" s="31" t="s">
        <v>51</v>
      </c>
      <c r="D163" s="48">
        <v>101305</v>
      </c>
      <c r="E163" s="50" t="s">
        <v>274</v>
      </c>
      <c r="F163" s="37" t="s">
        <v>43</v>
      </c>
      <c r="G163" s="54">
        <v>451.31</v>
      </c>
      <c r="H163" s="54">
        <v>88.96</v>
      </c>
      <c r="I163" s="54">
        <f t="shared" si="12"/>
        <v>540.27</v>
      </c>
      <c r="J163" s="47" t="s">
        <v>329</v>
      </c>
      <c r="K163" s="54">
        <f t="shared" si="14"/>
        <v>135.07</v>
      </c>
      <c r="L163" s="54">
        <f t="shared" si="13"/>
        <v>675.3399999999999</v>
      </c>
    </row>
    <row r="164" spans="1:12" ht="11.25">
      <c r="A164" s="35" t="s">
        <v>264</v>
      </c>
      <c r="B164" s="32" t="s">
        <v>50</v>
      </c>
      <c r="C164" s="31" t="s">
        <v>51</v>
      </c>
      <c r="D164" s="48">
        <v>101314</v>
      </c>
      <c r="E164" s="50" t="s">
        <v>15</v>
      </c>
      <c r="F164" s="37" t="s">
        <v>43</v>
      </c>
      <c r="G164" s="54">
        <v>644.45</v>
      </c>
      <c r="H164" s="54">
        <v>85.7</v>
      </c>
      <c r="I164" s="54">
        <f t="shared" si="12"/>
        <v>730.1500000000001</v>
      </c>
      <c r="J164" s="47" t="s">
        <v>329</v>
      </c>
      <c r="K164" s="54">
        <f t="shared" si="14"/>
        <v>182.54</v>
      </c>
      <c r="L164" s="54">
        <f t="shared" si="13"/>
        <v>912.69</v>
      </c>
    </row>
    <row r="165" spans="1:12" ht="22.5">
      <c r="A165" s="35" t="s">
        <v>265</v>
      </c>
      <c r="B165" s="32" t="s">
        <v>50</v>
      </c>
      <c r="C165" s="31" t="s">
        <v>51</v>
      </c>
      <c r="D165" s="48">
        <v>101309</v>
      </c>
      <c r="E165" s="41" t="s">
        <v>275</v>
      </c>
      <c r="F165" s="37" t="s">
        <v>43</v>
      </c>
      <c r="G165" s="54">
        <v>273.89</v>
      </c>
      <c r="H165" s="54">
        <v>63.18</v>
      </c>
      <c r="I165" s="54">
        <f t="shared" si="12"/>
        <v>337.07</v>
      </c>
      <c r="J165" s="47" t="s">
        <v>329</v>
      </c>
      <c r="K165" s="54">
        <f t="shared" si="14"/>
        <v>84.27</v>
      </c>
      <c r="L165" s="54">
        <f t="shared" si="13"/>
        <v>421.34</v>
      </c>
    </row>
    <row r="166" spans="1:12" ht="11.25">
      <c r="A166" s="35" t="s">
        <v>266</v>
      </c>
      <c r="B166" s="32" t="s">
        <v>50</v>
      </c>
      <c r="C166" s="31" t="s">
        <v>51</v>
      </c>
      <c r="D166" s="48">
        <v>101308</v>
      </c>
      <c r="E166" s="38" t="s">
        <v>276</v>
      </c>
      <c r="F166" s="37" t="s">
        <v>43</v>
      </c>
      <c r="G166" s="54">
        <v>219.45</v>
      </c>
      <c r="H166" s="54">
        <v>63.18</v>
      </c>
      <c r="I166" s="54">
        <f t="shared" si="12"/>
        <v>282.63</v>
      </c>
      <c r="J166" s="47" t="s">
        <v>329</v>
      </c>
      <c r="K166" s="54">
        <f t="shared" si="14"/>
        <v>70.66</v>
      </c>
      <c r="L166" s="54">
        <f t="shared" si="13"/>
        <v>353.28999999999996</v>
      </c>
    </row>
    <row r="167" spans="1:12" ht="11.25">
      <c r="A167" s="35" t="s">
        <v>267</v>
      </c>
      <c r="B167" s="32" t="s">
        <v>50</v>
      </c>
      <c r="C167" s="31" t="s">
        <v>51</v>
      </c>
      <c r="D167" s="48">
        <v>101319</v>
      </c>
      <c r="E167" s="38" t="s">
        <v>277</v>
      </c>
      <c r="F167" s="37" t="s">
        <v>4</v>
      </c>
      <c r="G167" s="54">
        <v>1134.45</v>
      </c>
      <c r="H167" s="54">
        <v>57.14</v>
      </c>
      <c r="I167" s="54">
        <f t="shared" si="12"/>
        <v>1191.5900000000001</v>
      </c>
      <c r="J167" s="47" t="s">
        <v>329</v>
      </c>
      <c r="K167" s="54">
        <f t="shared" si="14"/>
        <v>297.9</v>
      </c>
      <c r="L167" s="54">
        <f t="shared" si="13"/>
        <v>1489.4900000000002</v>
      </c>
    </row>
    <row r="168" spans="1:12" ht="11.25">
      <c r="A168" s="35" t="s">
        <v>268</v>
      </c>
      <c r="B168" s="32" t="s">
        <v>50</v>
      </c>
      <c r="C168" s="31" t="s">
        <v>51</v>
      </c>
      <c r="D168" s="48">
        <v>101340</v>
      </c>
      <c r="E168" s="38" t="s">
        <v>278</v>
      </c>
      <c r="F168" s="37" t="s">
        <v>43</v>
      </c>
      <c r="G168" s="54">
        <v>421.47</v>
      </c>
      <c r="H168" s="54">
        <v>77.46</v>
      </c>
      <c r="I168" s="54">
        <f t="shared" si="12"/>
        <v>498.93</v>
      </c>
      <c r="J168" s="47" t="s">
        <v>329</v>
      </c>
      <c r="K168" s="54">
        <f t="shared" si="14"/>
        <v>124.73</v>
      </c>
      <c r="L168" s="54">
        <f t="shared" si="13"/>
        <v>623.66</v>
      </c>
    </row>
    <row r="169" spans="1:12" ht="11.25">
      <c r="A169" s="35" t="s">
        <v>269</v>
      </c>
      <c r="B169" s="32" t="s">
        <v>50</v>
      </c>
      <c r="C169" s="31" t="s">
        <v>51</v>
      </c>
      <c r="D169" s="48">
        <v>101475</v>
      </c>
      <c r="E169" s="38" t="s">
        <v>16</v>
      </c>
      <c r="F169" s="37" t="s">
        <v>3</v>
      </c>
      <c r="G169" s="54">
        <v>355.4</v>
      </c>
      <c r="H169" s="54">
        <v>53.72</v>
      </c>
      <c r="I169" s="54">
        <f t="shared" si="12"/>
        <v>409.12</v>
      </c>
      <c r="J169" s="47" t="s">
        <v>329</v>
      </c>
      <c r="K169" s="54">
        <f t="shared" si="14"/>
        <v>102.28</v>
      </c>
      <c r="L169" s="54">
        <f t="shared" si="13"/>
        <v>511.4</v>
      </c>
    </row>
    <row r="170" spans="1:12" ht="11.25">
      <c r="A170" s="35" t="s">
        <v>410</v>
      </c>
      <c r="B170" s="32" t="s">
        <v>50</v>
      </c>
      <c r="C170" s="31" t="s">
        <v>51</v>
      </c>
      <c r="D170" s="48">
        <v>101474</v>
      </c>
      <c r="E170" s="38" t="s">
        <v>44</v>
      </c>
      <c r="F170" s="37" t="s">
        <v>4</v>
      </c>
      <c r="G170" s="54">
        <v>48.84</v>
      </c>
      <c r="H170" s="54">
        <v>5.9</v>
      </c>
      <c r="I170" s="54">
        <f t="shared" si="12"/>
        <v>54.74</v>
      </c>
      <c r="J170" s="47" t="s">
        <v>329</v>
      </c>
      <c r="K170" s="54">
        <f t="shared" si="14"/>
        <v>13.69</v>
      </c>
      <c r="L170" s="54">
        <f t="shared" si="13"/>
        <v>68.43</v>
      </c>
    </row>
    <row r="171" spans="1:12" ht="11.25">
      <c r="A171" s="35" t="s">
        <v>411</v>
      </c>
      <c r="B171" s="32" t="s">
        <v>50</v>
      </c>
      <c r="C171" s="31" t="s">
        <v>51</v>
      </c>
      <c r="D171" s="48">
        <v>101486</v>
      </c>
      <c r="E171" s="38" t="s">
        <v>279</v>
      </c>
      <c r="F171" s="37" t="s">
        <v>3</v>
      </c>
      <c r="G171" s="54">
        <v>685.71</v>
      </c>
      <c r="H171" s="54">
        <v>53.72</v>
      </c>
      <c r="I171" s="54">
        <f t="shared" si="12"/>
        <v>739.4300000000001</v>
      </c>
      <c r="J171" s="47" t="s">
        <v>329</v>
      </c>
      <c r="K171" s="54">
        <f t="shared" si="14"/>
        <v>184.86</v>
      </c>
      <c r="L171" s="54">
        <f t="shared" si="13"/>
        <v>924.2900000000001</v>
      </c>
    </row>
    <row r="172" spans="1:12" ht="11.25">
      <c r="A172" s="35" t="s">
        <v>412</v>
      </c>
      <c r="B172" s="32" t="s">
        <v>50</v>
      </c>
      <c r="C172" s="31" t="s">
        <v>51</v>
      </c>
      <c r="D172" s="55">
        <v>101352</v>
      </c>
      <c r="E172" s="58" t="s">
        <v>413</v>
      </c>
      <c r="F172" s="37" t="s">
        <v>10</v>
      </c>
      <c r="G172" s="54">
        <v>458.91</v>
      </c>
      <c r="H172" s="54">
        <v>42.85</v>
      </c>
      <c r="I172" s="54">
        <f t="shared" si="12"/>
        <v>501.76000000000005</v>
      </c>
      <c r="J172" s="47" t="s">
        <v>329</v>
      </c>
      <c r="K172" s="54">
        <f t="shared" si="14"/>
        <v>125.44</v>
      </c>
      <c r="L172" s="54">
        <f t="shared" si="13"/>
        <v>627.2</v>
      </c>
    </row>
    <row r="173" spans="1:12" ht="11.25">
      <c r="A173" s="35" t="s">
        <v>280</v>
      </c>
      <c r="B173" s="32" t="s">
        <v>50</v>
      </c>
      <c r="C173" s="31" t="s">
        <v>51</v>
      </c>
      <c r="D173" s="48">
        <v>110201</v>
      </c>
      <c r="E173" s="50" t="s">
        <v>285</v>
      </c>
      <c r="F173" s="37" t="s">
        <v>3</v>
      </c>
      <c r="G173" s="54">
        <v>2.16</v>
      </c>
      <c r="H173" s="54">
        <v>2.71</v>
      </c>
      <c r="I173" s="54">
        <f t="shared" si="12"/>
        <v>4.87</v>
      </c>
      <c r="J173" s="47" t="s">
        <v>329</v>
      </c>
      <c r="K173" s="54">
        <f t="shared" si="14"/>
        <v>1.22</v>
      </c>
      <c r="L173" s="54">
        <f t="shared" si="13"/>
        <v>6.09</v>
      </c>
    </row>
    <row r="174" spans="1:12" ht="11.25">
      <c r="A174" s="35" t="s">
        <v>281</v>
      </c>
      <c r="B174" s="32" t="s">
        <v>50</v>
      </c>
      <c r="C174" s="31" t="s">
        <v>51</v>
      </c>
      <c r="D174" s="55">
        <v>110208</v>
      </c>
      <c r="E174" s="26" t="s">
        <v>414</v>
      </c>
      <c r="F174" s="37" t="s">
        <v>3</v>
      </c>
      <c r="G174" s="54">
        <v>4.86</v>
      </c>
      <c r="H174" s="54">
        <v>18.68</v>
      </c>
      <c r="I174" s="54">
        <f t="shared" si="12"/>
        <v>23.54</v>
      </c>
      <c r="J174" s="47" t="s">
        <v>329</v>
      </c>
      <c r="K174" s="54">
        <f t="shared" si="14"/>
        <v>5.89</v>
      </c>
      <c r="L174" s="54">
        <f t="shared" si="13"/>
        <v>29.43</v>
      </c>
    </row>
    <row r="175" spans="1:12" ht="11.25">
      <c r="A175" s="35" t="s">
        <v>282</v>
      </c>
      <c r="B175" s="32" t="s">
        <v>50</v>
      </c>
      <c r="C175" s="31" t="s">
        <v>51</v>
      </c>
      <c r="D175" s="48">
        <v>110213</v>
      </c>
      <c r="E175" s="50" t="s">
        <v>286</v>
      </c>
      <c r="F175" s="37" t="s">
        <v>3</v>
      </c>
      <c r="G175" s="54">
        <v>3.58</v>
      </c>
      <c r="H175" s="54">
        <v>13.91</v>
      </c>
      <c r="I175" s="54">
        <f t="shared" si="12"/>
        <v>17.490000000000002</v>
      </c>
      <c r="J175" s="47" t="s">
        <v>329</v>
      </c>
      <c r="K175" s="54">
        <f t="shared" si="14"/>
        <v>4.37</v>
      </c>
      <c r="L175" s="54">
        <f t="shared" si="13"/>
        <v>21.860000000000003</v>
      </c>
    </row>
    <row r="176" spans="1:12" ht="11.25">
      <c r="A176" s="35" t="s">
        <v>283</v>
      </c>
      <c r="B176" s="32" t="s">
        <v>50</v>
      </c>
      <c r="C176" s="31" t="s">
        <v>51</v>
      </c>
      <c r="D176" s="48">
        <v>110229</v>
      </c>
      <c r="E176" s="51" t="s">
        <v>415</v>
      </c>
      <c r="F176" s="37" t="s">
        <v>3</v>
      </c>
      <c r="G176" s="54">
        <v>22.71</v>
      </c>
      <c r="H176" s="54">
        <v>8.25</v>
      </c>
      <c r="I176" s="54">
        <f t="shared" si="12"/>
        <v>30.96</v>
      </c>
      <c r="J176" s="47" t="s">
        <v>329</v>
      </c>
      <c r="K176" s="54">
        <f t="shared" si="14"/>
        <v>7.74</v>
      </c>
      <c r="L176" s="54">
        <f t="shared" si="13"/>
        <v>38.7</v>
      </c>
    </row>
    <row r="177" spans="1:12" ht="11.25">
      <c r="A177" s="35" t="s">
        <v>284</v>
      </c>
      <c r="B177" s="32" t="s">
        <v>50</v>
      </c>
      <c r="C177" s="31" t="s">
        <v>51</v>
      </c>
      <c r="D177" s="48">
        <v>110417</v>
      </c>
      <c r="E177" s="38" t="s">
        <v>287</v>
      </c>
      <c r="F177" s="37" t="s">
        <v>4</v>
      </c>
      <c r="G177" s="54">
        <v>3.02</v>
      </c>
      <c r="H177" s="54">
        <v>14.55</v>
      </c>
      <c r="I177" s="54">
        <f aca="true" t="shared" si="15" ref="I177:I206">G177+H177</f>
        <v>17.57</v>
      </c>
      <c r="J177" s="47" t="s">
        <v>329</v>
      </c>
      <c r="K177" s="54">
        <f t="shared" si="14"/>
        <v>4.39</v>
      </c>
      <c r="L177" s="54">
        <f aca="true" t="shared" si="16" ref="L177:L206">I177+K177</f>
        <v>21.96</v>
      </c>
    </row>
    <row r="178" spans="1:12" ht="11.25">
      <c r="A178" s="35" t="s">
        <v>416</v>
      </c>
      <c r="B178" s="32" t="s">
        <v>50</v>
      </c>
      <c r="C178" s="31" t="s">
        <v>51</v>
      </c>
      <c r="D178" s="61">
        <v>110101</v>
      </c>
      <c r="E178" s="52" t="s">
        <v>285</v>
      </c>
      <c r="F178" s="37" t="s">
        <v>3</v>
      </c>
      <c r="G178" s="54">
        <v>2.59</v>
      </c>
      <c r="H178" s="54">
        <v>6.78</v>
      </c>
      <c r="I178" s="54">
        <f>G178+H178</f>
        <v>9.370000000000001</v>
      </c>
      <c r="J178" s="47" t="s">
        <v>329</v>
      </c>
      <c r="K178" s="54">
        <f>ROUND(I178*$K$13,2)</f>
        <v>2.34</v>
      </c>
      <c r="L178" s="54">
        <f>I178+K178</f>
        <v>11.71</v>
      </c>
    </row>
    <row r="179" spans="1:12" ht="11.25">
      <c r="A179" s="35" t="s">
        <v>417</v>
      </c>
      <c r="B179" s="32" t="s">
        <v>50</v>
      </c>
      <c r="C179" s="31" t="s">
        <v>51</v>
      </c>
      <c r="D179" s="61">
        <v>110108</v>
      </c>
      <c r="E179" s="26" t="s">
        <v>414</v>
      </c>
      <c r="F179" s="37" t="s">
        <v>3</v>
      </c>
      <c r="G179" s="54">
        <v>4.05</v>
      </c>
      <c r="H179" s="54">
        <v>21.38</v>
      </c>
      <c r="I179" s="54">
        <f>G179+H179</f>
        <v>25.43</v>
      </c>
      <c r="J179" s="47" t="s">
        <v>329</v>
      </c>
      <c r="K179" s="54">
        <f>ROUND(I179*$K$13,2)</f>
        <v>6.36</v>
      </c>
      <c r="L179" s="54">
        <f>I179+K179</f>
        <v>31.79</v>
      </c>
    </row>
    <row r="180" spans="1:12" ht="11.25">
      <c r="A180" s="35" t="s">
        <v>418</v>
      </c>
      <c r="B180" s="32" t="s">
        <v>50</v>
      </c>
      <c r="C180" s="31" t="s">
        <v>51</v>
      </c>
      <c r="D180" s="61">
        <v>110113</v>
      </c>
      <c r="E180" s="52" t="s">
        <v>286</v>
      </c>
      <c r="F180" s="37" t="s">
        <v>3</v>
      </c>
      <c r="G180" s="54">
        <v>3.58</v>
      </c>
      <c r="H180" s="54">
        <v>15.72</v>
      </c>
      <c r="I180" s="54">
        <f>G180+H180</f>
        <v>19.3</v>
      </c>
      <c r="J180" s="47" t="s">
        <v>329</v>
      </c>
      <c r="K180" s="54">
        <f>ROUND(I180*$K$13,2)</f>
        <v>4.83</v>
      </c>
      <c r="L180" s="54">
        <f>I180+K180</f>
        <v>24.130000000000003</v>
      </c>
    </row>
    <row r="181" spans="1:12" ht="11.25">
      <c r="A181" s="35" t="s">
        <v>288</v>
      </c>
      <c r="B181" s="32" t="s">
        <v>50</v>
      </c>
      <c r="C181" s="31" t="s">
        <v>51</v>
      </c>
      <c r="D181" s="48">
        <v>120140</v>
      </c>
      <c r="E181" s="50" t="s">
        <v>289</v>
      </c>
      <c r="F181" s="33" t="s">
        <v>3</v>
      </c>
      <c r="G181" s="54">
        <v>42.42</v>
      </c>
      <c r="H181" s="67"/>
      <c r="I181" s="54">
        <f t="shared" si="15"/>
        <v>42.42</v>
      </c>
      <c r="J181" s="47" t="s">
        <v>329</v>
      </c>
      <c r="K181" s="54">
        <f t="shared" si="14"/>
        <v>10.61</v>
      </c>
      <c r="L181" s="54">
        <f t="shared" si="16"/>
        <v>53.03</v>
      </c>
    </row>
    <row r="182" spans="1:12" ht="11.25">
      <c r="A182" s="35" t="s">
        <v>420</v>
      </c>
      <c r="B182" s="32" t="s">
        <v>50</v>
      </c>
      <c r="C182" s="31" t="s">
        <v>51</v>
      </c>
      <c r="D182" s="55">
        <v>130242</v>
      </c>
      <c r="E182" s="26" t="s">
        <v>14</v>
      </c>
      <c r="F182" s="33" t="s">
        <v>3</v>
      </c>
      <c r="G182" s="54">
        <v>29.9</v>
      </c>
      <c r="H182" s="54">
        <v>16.65</v>
      </c>
      <c r="I182" s="54">
        <f>G182+H182</f>
        <v>46.55</v>
      </c>
      <c r="J182" s="47" t="s">
        <v>329</v>
      </c>
      <c r="K182" s="54">
        <f>ROUND(I182*$K$13,2)</f>
        <v>11.64</v>
      </c>
      <c r="L182" s="54">
        <f>I182+K182</f>
        <v>58.19</v>
      </c>
    </row>
    <row r="183" spans="1:12" ht="11.25">
      <c r="A183" s="35" t="s">
        <v>291</v>
      </c>
      <c r="B183" s="32" t="s">
        <v>50</v>
      </c>
      <c r="C183" s="31" t="s">
        <v>51</v>
      </c>
      <c r="D183" s="55">
        <v>130365</v>
      </c>
      <c r="E183" s="58" t="s">
        <v>421</v>
      </c>
      <c r="F183" s="33" t="s">
        <v>4</v>
      </c>
      <c r="G183" s="54">
        <v>6.47</v>
      </c>
      <c r="H183" s="54">
        <v>19.55</v>
      </c>
      <c r="I183" s="54">
        <f>G183+H183</f>
        <v>26.02</v>
      </c>
      <c r="J183" s="47" t="s">
        <v>329</v>
      </c>
      <c r="K183" s="54">
        <f>ROUND(I183*$K$13,2)</f>
        <v>6.51</v>
      </c>
      <c r="L183" s="54">
        <f>I183+K183</f>
        <v>32.53</v>
      </c>
    </row>
    <row r="184" spans="1:12" ht="11.25">
      <c r="A184" s="35" t="s">
        <v>292</v>
      </c>
      <c r="B184" s="32" t="s">
        <v>50</v>
      </c>
      <c r="C184" s="31" t="s">
        <v>51</v>
      </c>
      <c r="D184" s="55">
        <v>130367</v>
      </c>
      <c r="E184" s="58" t="s">
        <v>422</v>
      </c>
      <c r="F184" s="33" t="s">
        <v>4</v>
      </c>
      <c r="G184" s="54">
        <v>21.22</v>
      </c>
      <c r="H184" s="54">
        <v>29.38</v>
      </c>
      <c r="I184" s="54">
        <f>G184+H184</f>
        <v>50.599999999999994</v>
      </c>
      <c r="J184" s="47" t="s">
        <v>329</v>
      </c>
      <c r="K184" s="54">
        <f>ROUND(I184*$K$13,2)</f>
        <v>12.65</v>
      </c>
      <c r="L184" s="54">
        <f>I184+K184</f>
        <v>63.24999999999999</v>
      </c>
    </row>
    <row r="185" spans="1:12" ht="11.25">
      <c r="A185" s="35" t="s">
        <v>293</v>
      </c>
      <c r="B185" s="32" t="s">
        <v>50</v>
      </c>
      <c r="C185" s="31" t="s">
        <v>51</v>
      </c>
      <c r="D185" s="48">
        <v>138070</v>
      </c>
      <c r="E185" s="50" t="s">
        <v>290</v>
      </c>
      <c r="F185" s="33" t="s">
        <v>3</v>
      </c>
      <c r="G185" s="54">
        <v>4.38</v>
      </c>
      <c r="H185" s="54">
        <v>12.73</v>
      </c>
      <c r="I185" s="54">
        <f t="shared" si="15"/>
        <v>17.11</v>
      </c>
      <c r="J185" s="47" t="s">
        <v>329</v>
      </c>
      <c r="K185" s="54">
        <f t="shared" si="14"/>
        <v>4.28</v>
      </c>
      <c r="L185" s="54">
        <f t="shared" si="16"/>
        <v>21.39</v>
      </c>
    </row>
    <row r="186" spans="1:12" ht="22.5">
      <c r="A186" s="35" t="s">
        <v>294</v>
      </c>
      <c r="B186" s="32" t="s">
        <v>81</v>
      </c>
      <c r="C186" s="31" t="s">
        <v>82</v>
      </c>
      <c r="D186" s="32">
        <v>300401</v>
      </c>
      <c r="E186" s="50" t="s">
        <v>295</v>
      </c>
      <c r="F186" s="37" t="s">
        <v>3</v>
      </c>
      <c r="G186" s="54">
        <v>143.45</v>
      </c>
      <c r="H186" s="54">
        <v>12.58</v>
      </c>
      <c r="I186" s="54">
        <f t="shared" si="15"/>
        <v>156.03</v>
      </c>
      <c r="J186" s="47" t="s">
        <v>329</v>
      </c>
      <c r="K186" s="54">
        <f t="shared" si="14"/>
        <v>39.01</v>
      </c>
      <c r="L186" s="54">
        <f t="shared" si="16"/>
        <v>195.04</v>
      </c>
    </row>
    <row r="187" spans="1:12" ht="11.25">
      <c r="A187" s="35" t="s">
        <v>423</v>
      </c>
      <c r="B187" s="32" t="s">
        <v>81</v>
      </c>
      <c r="C187" s="31" t="s">
        <v>82</v>
      </c>
      <c r="D187" s="32">
        <v>300410</v>
      </c>
      <c r="E187" s="50" t="s">
        <v>296</v>
      </c>
      <c r="F187" s="40" t="s">
        <v>3</v>
      </c>
      <c r="G187" s="54">
        <v>55.13</v>
      </c>
      <c r="H187" s="54">
        <v>8.14</v>
      </c>
      <c r="I187" s="54">
        <f t="shared" si="15"/>
        <v>63.27</v>
      </c>
      <c r="J187" s="47" t="s">
        <v>329</v>
      </c>
      <c r="K187" s="54">
        <f t="shared" si="14"/>
        <v>15.82</v>
      </c>
      <c r="L187" s="54">
        <f t="shared" si="16"/>
        <v>79.09</v>
      </c>
    </row>
    <row r="188" spans="1:12" ht="11.25">
      <c r="A188" s="35" t="s">
        <v>424</v>
      </c>
      <c r="B188" s="32" t="s">
        <v>50</v>
      </c>
      <c r="C188" s="31" t="s">
        <v>51</v>
      </c>
      <c r="D188" s="48">
        <v>170598</v>
      </c>
      <c r="E188" s="50" t="s">
        <v>297</v>
      </c>
      <c r="F188" s="37" t="s">
        <v>43</v>
      </c>
      <c r="G188" s="54">
        <v>4.44</v>
      </c>
      <c r="H188" s="54">
        <v>0.4</v>
      </c>
      <c r="I188" s="54">
        <f t="shared" si="15"/>
        <v>4.840000000000001</v>
      </c>
      <c r="J188" s="47" t="s">
        <v>329</v>
      </c>
      <c r="K188" s="54">
        <f t="shared" si="14"/>
        <v>1.21</v>
      </c>
      <c r="L188" s="54">
        <f t="shared" si="16"/>
        <v>6.050000000000001</v>
      </c>
    </row>
    <row r="189" spans="1:12" ht="11.25">
      <c r="A189" s="35" t="s">
        <v>425</v>
      </c>
      <c r="B189" s="32" t="s">
        <v>50</v>
      </c>
      <c r="C189" s="31" t="s">
        <v>51</v>
      </c>
      <c r="D189" s="48">
        <v>170595</v>
      </c>
      <c r="E189" s="50" t="s">
        <v>298</v>
      </c>
      <c r="F189" s="37" t="s">
        <v>43</v>
      </c>
      <c r="G189" s="54">
        <v>10.66</v>
      </c>
      <c r="H189" s="54">
        <v>2.41</v>
      </c>
      <c r="I189" s="54">
        <f t="shared" si="15"/>
        <v>13.07</v>
      </c>
      <c r="J189" s="47" t="s">
        <v>329</v>
      </c>
      <c r="K189" s="54">
        <f t="shared" si="14"/>
        <v>3.27</v>
      </c>
      <c r="L189" s="54">
        <f t="shared" si="16"/>
        <v>16.34</v>
      </c>
    </row>
    <row r="190" spans="1:12" ht="11.25">
      <c r="A190" s="35" t="s">
        <v>426</v>
      </c>
      <c r="B190" s="32" t="s">
        <v>50</v>
      </c>
      <c r="C190" s="31" t="s">
        <v>51</v>
      </c>
      <c r="D190" s="48">
        <v>170593</v>
      </c>
      <c r="E190" s="50" t="s">
        <v>299</v>
      </c>
      <c r="F190" s="37" t="s">
        <v>43</v>
      </c>
      <c r="G190" s="54">
        <v>32</v>
      </c>
      <c r="H190" s="54">
        <v>2.41</v>
      </c>
      <c r="I190" s="54">
        <f t="shared" si="15"/>
        <v>34.41</v>
      </c>
      <c r="J190" s="47" t="s">
        <v>329</v>
      </c>
      <c r="K190" s="54">
        <f t="shared" si="14"/>
        <v>8.6</v>
      </c>
      <c r="L190" s="54">
        <f t="shared" si="16"/>
        <v>43.01</v>
      </c>
    </row>
    <row r="191" spans="1:12" ht="11.25">
      <c r="A191" s="35" t="s">
        <v>427</v>
      </c>
      <c r="B191" s="32" t="s">
        <v>50</v>
      </c>
      <c r="C191" s="31" t="s">
        <v>51</v>
      </c>
      <c r="D191" s="48">
        <v>170594</v>
      </c>
      <c r="E191" s="50" t="s">
        <v>300</v>
      </c>
      <c r="F191" s="37" t="s">
        <v>43</v>
      </c>
      <c r="G191" s="54">
        <v>59.9</v>
      </c>
      <c r="H191" s="54">
        <v>2.41</v>
      </c>
      <c r="I191" s="54">
        <f t="shared" si="15"/>
        <v>62.31</v>
      </c>
      <c r="J191" s="47" t="s">
        <v>329</v>
      </c>
      <c r="K191" s="54">
        <f t="shared" si="14"/>
        <v>15.58</v>
      </c>
      <c r="L191" s="54">
        <f t="shared" si="16"/>
        <v>77.89</v>
      </c>
    </row>
    <row r="192" spans="1:12" ht="11.25">
      <c r="A192" s="35" t="s">
        <v>428</v>
      </c>
      <c r="B192" s="32" t="s">
        <v>50</v>
      </c>
      <c r="C192" s="31" t="s">
        <v>51</v>
      </c>
      <c r="D192" s="48">
        <v>150310</v>
      </c>
      <c r="E192" s="50" t="s">
        <v>301</v>
      </c>
      <c r="F192" s="33" t="s">
        <v>3</v>
      </c>
      <c r="G192" s="54">
        <v>7.59</v>
      </c>
      <c r="H192" s="54">
        <v>25.11</v>
      </c>
      <c r="I192" s="54">
        <f t="shared" si="15"/>
        <v>32.7</v>
      </c>
      <c r="J192" s="47" t="s">
        <v>329</v>
      </c>
      <c r="K192" s="54">
        <f t="shared" si="14"/>
        <v>8.18</v>
      </c>
      <c r="L192" s="54">
        <f t="shared" si="16"/>
        <v>40.88</v>
      </c>
    </row>
    <row r="193" spans="1:12" ht="11.25">
      <c r="A193" s="35" t="s">
        <v>45</v>
      </c>
      <c r="B193" s="32" t="s">
        <v>50</v>
      </c>
      <c r="C193" s="31" t="s">
        <v>51</v>
      </c>
      <c r="D193" s="48">
        <v>170501</v>
      </c>
      <c r="E193" s="50" t="s">
        <v>303</v>
      </c>
      <c r="F193" s="37" t="s">
        <v>3</v>
      </c>
      <c r="G193" s="54">
        <v>147.05</v>
      </c>
      <c r="H193" s="54">
        <v>77.6</v>
      </c>
      <c r="I193" s="54">
        <f t="shared" si="15"/>
        <v>224.65</v>
      </c>
      <c r="J193" s="47" t="s">
        <v>329</v>
      </c>
      <c r="K193" s="54">
        <f t="shared" si="14"/>
        <v>56.16</v>
      </c>
      <c r="L193" s="54">
        <f t="shared" si="16"/>
        <v>280.81</v>
      </c>
    </row>
    <row r="194" spans="1:12" ht="11.25">
      <c r="A194" s="35" t="s">
        <v>46</v>
      </c>
      <c r="B194" s="32" t="s">
        <v>50</v>
      </c>
      <c r="C194" s="31" t="s">
        <v>51</v>
      </c>
      <c r="D194" s="48">
        <v>170502</v>
      </c>
      <c r="E194" s="50" t="s">
        <v>304</v>
      </c>
      <c r="F194" s="37" t="s">
        <v>3</v>
      </c>
      <c r="G194" s="54">
        <v>131.47</v>
      </c>
      <c r="H194" s="54">
        <v>77.6</v>
      </c>
      <c r="I194" s="54">
        <f t="shared" si="15"/>
        <v>209.07</v>
      </c>
      <c r="J194" s="47" t="s">
        <v>329</v>
      </c>
      <c r="K194" s="54">
        <f t="shared" si="14"/>
        <v>52.27</v>
      </c>
      <c r="L194" s="54">
        <f t="shared" si="16"/>
        <v>261.34</v>
      </c>
    </row>
    <row r="195" spans="1:12" ht="11.25">
      <c r="A195" s="35" t="s">
        <v>47</v>
      </c>
      <c r="B195" s="32" t="s">
        <v>50</v>
      </c>
      <c r="C195" s="31" t="s">
        <v>51</v>
      </c>
      <c r="D195" s="48">
        <v>170503</v>
      </c>
      <c r="E195" s="50" t="s">
        <v>305</v>
      </c>
      <c r="F195" s="37" t="s">
        <v>3</v>
      </c>
      <c r="G195" s="54">
        <v>141.52</v>
      </c>
      <c r="H195" s="54">
        <v>53.36</v>
      </c>
      <c r="I195" s="54">
        <f t="shared" si="15"/>
        <v>194.88</v>
      </c>
      <c r="J195" s="47" t="s">
        <v>329</v>
      </c>
      <c r="K195" s="54">
        <f t="shared" si="14"/>
        <v>48.72</v>
      </c>
      <c r="L195" s="54">
        <f t="shared" si="16"/>
        <v>243.6</v>
      </c>
    </row>
    <row r="196" spans="1:12" ht="11.25">
      <c r="A196" s="35" t="s">
        <v>302</v>
      </c>
      <c r="B196" s="32" t="s">
        <v>50</v>
      </c>
      <c r="C196" s="31" t="s">
        <v>51</v>
      </c>
      <c r="D196" s="48">
        <v>181204</v>
      </c>
      <c r="E196" s="50" t="s">
        <v>306</v>
      </c>
      <c r="F196" s="37" t="s">
        <v>4</v>
      </c>
      <c r="G196" s="54">
        <v>63.64</v>
      </c>
      <c r="H196" s="54">
        <v>99.9</v>
      </c>
      <c r="I196" s="54">
        <f t="shared" si="15"/>
        <v>163.54000000000002</v>
      </c>
      <c r="J196" s="47" t="s">
        <v>329</v>
      </c>
      <c r="K196" s="54">
        <f t="shared" si="14"/>
        <v>40.89</v>
      </c>
      <c r="L196" s="54">
        <f t="shared" si="16"/>
        <v>204.43</v>
      </c>
    </row>
    <row r="197" spans="1:12" ht="11.25">
      <c r="A197" s="35" t="s">
        <v>307</v>
      </c>
      <c r="B197" s="32" t="s">
        <v>50</v>
      </c>
      <c r="C197" s="31" t="s">
        <v>51</v>
      </c>
      <c r="D197" s="48">
        <v>40151</v>
      </c>
      <c r="E197" s="50" t="s">
        <v>317</v>
      </c>
      <c r="F197" s="37" t="s">
        <v>3</v>
      </c>
      <c r="G197" s="54">
        <v>28.21</v>
      </c>
      <c r="H197" s="54">
        <v>24.97</v>
      </c>
      <c r="I197" s="54">
        <f t="shared" si="15"/>
        <v>53.18</v>
      </c>
      <c r="J197" s="47" t="s">
        <v>329</v>
      </c>
      <c r="K197" s="54">
        <f t="shared" si="14"/>
        <v>13.3</v>
      </c>
      <c r="L197" s="54">
        <f t="shared" si="16"/>
        <v>66.48</v>
      </c>
    </row>
    <row r="198" spans="1:12" ht="11.25">
      <c r="A198" s="35" t="s">
        <v>308</v>
      </c>
      <c r="B198" s="32" t="s">
        <v>50</v>
      </c>
      <c r="C198" s="31" t="s">
        <v>51</v>
      </c>
      <c r="D198" s="48">
        <v>101185</v>
      </c>
      <c r="E198" s="50" t="s">
        <v>318</v>
      </c>
      <c r="F198" s="37" t="s">
        <v>4</v>
      </c>
      <c r="G198" s="54">
        <v>17.07</v>
      </c>
      <c r="H198" s="54">
        <v>25.25</v>
      </c>
      <c r="I198" s="54">
        <f t="shared" si="15"/>
        <v>42.32</v>
      </c>
      <c r="J198" s="47" t="s">
        <v>329</v>
      </c>
      <c r="K198" s="54">
        <f>ROUND(I198*$K$13,2)</f>
        <v>10.58</v>
      </c>
      <c r="L198" s="54">
        <f t="shared" si="16"/>
        <v>52.9</v>
      </c>
    </row>
    <row r="199" spans="1:12" ht="11.25">
      <c r="A199" s="35" t="s">
        <v>309</v>
      </c>
      <c r="B199" s="32" t="s">
        <v>50</v>
      </c>
      <c r="C199" s="31" t="s">
        <v>51</v>
      </c>
      <c r="D199" s="48">
        <v>101191</v>
      </c>
      <c r="E199" s="50" t="s">
        <v>319</v>
      </c>
      <c r="F199" s="37" t="s">
        <v>4</v>
      </c>
      <c r="G199" s="54">
        <v>29.64</v>
      </c>
      <c r="H199" s="54">
        <v>5.42</v>
      </c>
      <c r="I199" s="54">
        <f t="shared" si="15"/>
        <v>35.06</v>
      </c>
      <c r="J199" s="47" t="s">
        <v>329</v>
      </c>
      <c r="K199" s="54">
        <f>ROUND(I199*$K$13,2)</f>
        <v>8.77</v>
      </c>
      <c r="L199" s="54">
        <f t="shared" si="16"/>
        <v>43.83</v>
      </c>
    </row>
    <row r="200" spans="1:12" ht="11.25">
      <c r="A200" s="35" t="s">
        <v>310</v>
      </c>
      <c r="B200" s="32" t="s">
        <v>50</v>
      </c>
      <c r="C200" s="31" t="s">
        <v>51</v>
      </c>
      <c r="D200" s="48">
        <v>20505</v>
      </c>
      <c r="E200" s="50" t="s">
        <v>320</v>
      </c>
      <c r="F200" s="37" t="s">
        <v>2</v>
      </c>
      <c r="G200" s="54">
        <v>254.44</v>
      </c>
      <c r="H200" s="54">
        <v>88.92</v>
      </c>
      <c r="I200" s="54">
        <f t="shared" si="15"/>
        <v>343.36</v>
      </c>
      <c r="J200" s="47" t="s">
        <v>329</v>
      </c>
      <c r="K200" s="54">
        <f>ROUND(I200*$K$13,2)</f>
        <v>85.84</v>
      </c>
      <c r="L200" s="54">
        <f t="shared" si="16"/>
        <v>429.20000000000005</v>
      </c>
    </row>
    <row r="201" spans="1:12" ht="11.25">
      <c r="A201" s="35" t="s">
        <v>311</v>
      </c>
      <c r="B201" s="32" t="s">
        <v>50</v>
      </c>
      <c r="C201" s="31" t="s">
        <v>51</v>
      </c>
      <c r="D201" s="48">
        <v>130201</v>
      </c>
      <c r="E201" s="50" t="s">
        <v>321</v>
      </c>
      <c r="F201" s="37" t="s">
        <v>3</v>
      </c>
      <c r="G201" s="54">
        <v>9.52</v>
      </c>
      <c r="H201" s="54">
        <v>23.03</v>
      </c>
      <c r="I201" s="54">
        <f t="shared" si="15"/>
        <v>32.55</v>
      </c>
      <c r="J201" s="47" t="s">
        <v>329</v>
      </c>
      <c r="K201" s="54">
        <f>ROUND(I201*$K$13,2)</f>
        <v>8.14</v>
      </c>
      <c r="L201" s="54">
        <f t="shared" si="16"/>
        <v>40.69</v>
      </c>
    </row>
    <row r="202" spans="1:12" ht="11.25">
      <c r="A202" s="35" t="s">
        <v>312</v>
      </c>
      <c r="B202" s="32" t="s">
        <v>326</v>
      </c>
      <c r="C202" s="31" t="s">
        <v>327</v>
      </c>
      <c r="D202" s="49">
        <v>210113</v>
      </c>
      <c r="E202" s="42" t="s">
        <v>322</v>
      </c>
      <c r="F202" s="37" t="s">
        <v>3</v>
      </c>
      <c r="G202" s="54">
        <v>46000</v>
      </c>
      <c r="H202" s="54"/>
      <c r="I202" s="54">
        <f t="shared" si="15"/>
        <v>46000</v>
      </c>
      <c r="J202" s="47" t="s">
        <v>328</v>
      </c>
      <c r="K202" s="54">
        <f>ROUND(I202*$K$12,2)</f>
        <v>5520</v>
      </c>
      <c r="L202" s="54">
        <f t="shared" si="16"/>
        <v>51520</v>
      </c>
    </row>
    <row r="203" spans="1:12" ht="11.25">
      <c r="A203" s="35" t="s">
        <v>313</v>
      </c>
      <c r="B203" s="32" t="s">
        <v>50</v>
      </c>
      <c r="C203" s="31" t="s">
        <v>51</v>
      </c>
      <c r="D203" s="48">
        <v>70914</v>
      </c>
      <c r="E203" s="50" t="s">
        <v>323</v>
      </c>
      <c r="F203" s="37" t="s">
        <v>3</v>
      </c>
      <c r="G203" s="54">
        <v>510.17</v>
      </c>
      <c r="H203" s="54">
        <v>313.54</v>
      </c>
      <c r="I203" s="54">
        <f t="shared" si="15"/>
        <v>823.71</v>
      </c>
      <c r="J203" s="47" t="s">
        <v>329</v>
      </c>
      <c r="K203" s="54">
        <f>ROUND(I203*$K$13,2)</f>
        <v>205.93</v>
      </c>
      <c r="L203" s="54">
        <f t="shared" si="16"/>
        <v>1029.64</v>
      </c>
    </row>
    <row r="204" spans="1:12" ht="11.25">
      <c r="A204" s="35" t="s">
        <v>314</v>
      </c>
      <c r="B204" s="32" t="s">
        <v>50</v>
      </c>
      <c r="C204" s="31" t="s">
        <v>51</v>
      </c>
      <c r="D204" s="48">
        <v>170575</v>
      </c>
      <c r="E204" s="50" t="s">
        <v>324</v>
      </c>
      <c r="F204" s="37" t="s">
        <v>43</v>
      </c>
      <c r="G204" s="54">
        <v>664.5</v>
      </c>
      <c r="H204" s="54"/>
      <c r="I204" s="54">
        <f t="shared" si="15"/>
        <v>664.5</v>
      </c>
      <c r="J204" s="47" t="s">
        <v>329</v>
      </c>
      <c r="K204" s="54">
        <f>ROUND(I204*$K$13,2)</f>
        <v>166.13</v>
      </c>
      <c r="L204" s="54">
        <f t="shared" si="16"/>
        <v>830.63</v>
      </c>
    </row>
    <row r="205" spans="1:12" ht="22.5">
      <c r="A205" s="35" t="s">
        <v>315</v>
      </c>
      <c r="B205" s="32" t="s">
        <v>81</v>
      </c>
      <c r="C205" s="31" t="s">
        <v>82</v>
      </c>
      <c r="D205" s="49">
        <v>300304</v>
      </c>
      <c r="E205" s="53" t="s">
        <v>429</v>
      </c>
      <c r="F205" s="37" t="s">
        <v>43</v>
      </c>
      <c r="G205" s="54">
        <v>1906.36</v>
      </c>
      <c r="H205" s="54">
        <v>35.47</v>
      </c>
      <c r="I205" s="54">
        <f t="shared" si="15"/>
        <v>1941.83</v>
      </c>
      <c r="J205" s="47" t="s">
        <v>329</v>
      </c>
      <c r="K205" s="54">
        <f>ROUND(I205*$K$13,2)</f>
        <v>485.46</v>
      </c>
      <c r="L205" s="54">
        <f t="shared" si="16"/>
        <v>2427.29</v>
      </c>
    </row>
    <row r="206" spans="1:12" ht="22.5">
      <c r="A206" s="35" t="s">
        <v>316</v>
      </c>
      <c r="B206" s="32" t="s">
        <v>50</v>
      </c>
      <c r="C206" s="31" t="s">
        <v>51</v>
      </c>
      <c r="D206" s="48">
        <v>170381</v>
      </c>
      <c r="E206" s="50" t="s">
        <v>325</v>
      </c>
      <c r="F206" s="37" t="s">
        <v>43</v>
      </c>
      <c r="G206" s="54">
        <v>626.73</v>
      </c>
      <c r="H206" s="54">
        <v>907.24</v>
      </c>
      <c r="I206" s="54">
        <f t="shared" si="15"/>
        <v>1533.97</v>
      </c>
      <c r="J206" s="47" t="s">
        <v>329</v>
      </c>
      <c r="K206" s="54">
        <f>ROUND(I206*$K$13,2)</f>
        <v>383.49</v>
      </c>
      <c r="L206" s="54">
        <f t="shared" si="16"/>
        <v>1917.46</v>
      </c>
    </row>
  </sheetData>
  <sheetProtection/>
  <mergeCells count="18">
    <mergeCell ref="A11:A13"/>
    <mergeCell ref="L11:L13"/>
    <mergeCell ref="A2:L2"/>
    <mergeCell ref="A3:L3"/>
    <mergeCell ref="A4:L4"/>
    <mergeCell ref="A8:L8"/>
    <mergeCell ref="C5:L5"/>
    <mergeCell ref="C6:L6"/>
    <mergeCell ref="B12:B13"/>
    <mergeCell ref="C12:C13"/>
    <mergeCell ref="D12:D13"/>
    <mergeCell ref="J11:K11"/>
    <mergeCell ref="I11:I13"/>
    <mergeCell ref="H11:H13"/>
    <mergeCell ref="G11:G13"/>
    <mergeCell ref="F11:F13"/>
    <mergeCell ref="E11:E13"/>
    <mergeCell ref="B11:D11"/>
  </mergeCells>
  <printOptions horizontalCentered="1"/>
  <pageMargins left="0.4330708661417323" right="0.6299212598425197" top="0.6692913385826772" bottom="0.41" header="0.31496062992125984" footer="0.1968503937007874"/>
  <pageSetup fitToHeight="0" fitToWidth="1" horizontalDpi="300" verticalDpi="300" orientation="landscape" paperSize="9" scale="79" r:id="rId2"/>
  <headerFooter>
    <oddFooter>&amp;C&amp;"Arial,Normal"&amp;8&amp;P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Maria Elseni da Silva Rodrigues</cp:lastModifiedBy>
  <cp:lastPrinted>2015-04-29T12:41:01Z</cp:lastPrinted>
  <dcterms:created xsi:type="dcterms:W3CDTF">2014-05-20T22:10:56Z</dcterms:created>
  <dcterms:modified xsi:type="dcterms:W3CDTF">2015-04-30T16:51:54Z</dcterms:modified>
  <cp:category/>
  <cp:version/>
  <cp:contentType/>
  <cp:contentStatus/>
</cp:coreProperties>
</file>