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6" activeTab="0"/>
  </bookViews>
  <sheets>
    <sheet name="1º pav NARDINI" sheetId="1" r:id="rId1"/>
  </sheets>
  <definedNames>
    <definedName name="_xlnm.Print_Area" localSheetId="0">'1º pav NARDINI'!$A$1:$F$459</definedName>
    <definedName name="Excel_BuiltIn_Print_Area_1_1">'1º pav NARDINI'!$A$1:$F$458</definedName>
    <definedName name="Excel_BuiltIn_Print_Area_1_11">#REF!</definedName>
    <definedName name="Excel_BuiltIn_Print_Area_4">#REF!</definedName>
    <definedName name="Excel_BuiltIn_Print_Area_5">#REF!</definedName>
    <definedName name="Excel_BuiltIn_Print_Titles_4">(#REF!,#REF!)</definedName>
    <definedName name="Excel_BuiltIn_Print_Titles_5">#REF!</definedName>
    <definedName name="_xlnm.Print_Titles" localSheetId="0">'1º pav NARDINI'!$1:$5</definedName>
  </definedNames>
  <calcPr fullCalcOnLoad="1"/>
</workbook>
</file>

<file path=xl/sharedStrings.xml><?xml version="1.0" encoding="utf-8"?>
<sst xmlns="http://schemas.openxmlformats.org/spreadsheetml/2006/main" count="1237" uniqueCount="816">
  <si>
    <r>
      <t>OBJETO</t>
    </r>
    <r>
      <rPr>
        <sz val="12"/>
        <rFont val="Arial"/>
        <family val="2"/>
      </rPr>
      <t>: Reforma e ampliação do 1º pavimento do Hospital Dr. Radamés Nardini</t>
    </r>
  </si>
  <si>
    <t>ITEM</t>
  </si>
  <si>
    <t>DISCRIMINAÇÃO</t>
  </si>
  <si>
    <t>UN.</t>
  </si>
  <si>
    <t>QUANT.</t>
  </si>
  <si>
    <t>PREÇO UNIT.</t>
  </si>
  <si>
    <t>PREÇO TOTAL</t>
  </si>
  <si>
    <t>INICIO APOIO E ADMINISTRAÇÃO DA OBRA</t>
  </si>
  <si>
    <t>1.1</t>
  </si>
  <si>
    <t>Construção provisória em madeira - fornecimento e montagem</t>
  </si>
  <si>
    <t>m²</t>
  </si>
  <si>
    <t>1.2</t>
  </si>
  <si>
    <t>Desmobilização de construção provisória</t>
  </si>
  <si>
    <t>1.3</t>
  </si>
  <si>
    <t>Container sanitário - mínimo 2 duchas, 2 bacias, 1 lavatório e 1 mictório</t>
  </si>
  <si>
    <t>unxmês</t>
  </si>
  <si>
    <t>1.4</t>
  </si>
  <si>
    <t>Container depósito - mínimo 9,20 m²</t>
  </si>
  <si>
    <t>1.5</t>
  </si>
  <si>
    <t>Container escritório com 1 sanitário - mínimo 9,20 m²</t>
  </si>
  <si>
    <t>1.6</t>
  </si>
  <si>
    <t>Proteção de fachada com tela de nylon</t>
  </si>
  <si>
    <t>1.7</t>
  </si>
  <si>
    <t>Tapume fixo para fechamento de áreas, com portão</t>
  </si>
  <si>
    <t>1.8</t>
  </si>
  <si>
    <t>Andaime tubular fachadeiro</t>
  </si>
  <si>
    <t>m²xmês</t>
  </si>
  <si>
    <t>1.9</t>
  </si>
  <si>
    <t>Montagem e desmontagem de andaime tubular fachadeiro com altura até 10 m</t>
  </si>
  <si>
    <t>1.10</t>
  </si>
  <si>
    <t>Placa de identificação para obra</t>
  </si>
  <si>
    <t>1.11</t>
  </si>
  <si>
    <t>Limpeza manual do terreno, inclusive troncos até 5 cm de diâmetro, com caminhão à disposição, dentro da obra, até o raio de 1,0 km</t>
  </si>
  <si>
    <t>1.12</t>
  </si>
  <si>
    <t>Locação de obra de edificação</t>
  </si>
  <si>
    <t>1.13</t>
  </si>
  <si>
    <t>Fechamento em Divisória cega tipo naval com miolo mineral, acabamento em laminado melamínico, com 3,5 cm,  estrutura em perfil naval tipo H de aço zincado com pintura epóxi-poliéster, ou alumínio anodizado; rodapé duplo com macaquinhos</t>
  </si>
  <si>
    <t>DEMOLIÇÃO, REMOÇÃO E RETIRADA</t>
  </si>
  <si>
    <t>2.1</t>
  </si>
  <si>
    <t>Demolição manual de concreto simples</t>
  </si>
  <si>
    <t>m³</t>
  </si>
  <si>
    <t>2.2</t>
  </si>
  <si>
    <t>Demolição mecanizada de concreto armado, inclusive fragmentação, carregamento, transporte até 1,0 quilômetro e descarregamento</t>
  </si>
  <si>
    <t>2.3</t>
  </si>
  <si>
    <t>Demolição manual de alvenaria de fundação/embasamento</t>
  </si>
  <si>
    <t>2.4</t>
  </si>
  <si>
    <t>Demolição manual de alvenaria de elevação ou elemento vazado, incluindo revestimento</t>
  </si>
  <si>
    <t>2.5</t>
  </si>
  <si>
    <t xml:space="preserve">Apicoamento manual de piso, parede ou teto </t>
  </si>
  <si>
    <t>2.6</t>
  </si>
  <si>
    <t xml:space="preserve">Demolição manual de revestimento em massa de parede ou teto </t>
  </si>
  <si>
    <t>2.7</t>
  </si>
  <si>
    <t>Demolição manual de revestimento em massa de piso</t>
  </si>
  <si>
    <t>2.8</t>
  </si>
  <si>
    <t xml:space="preserve">Demolição azulejo, inclusive argamassa de revestimento de parede </t>
  </si>
  <si>
    <t>2.9</t>
  </si>
  <si>
    <t xml:space="preserve">Demolição de piso de alta resistência </t>
  </si>
  <si>
    <t>2.10</t>
  </si>
  <si>
    <t>Demolição manual de forro em gesso, inclusive sistema de fixação.</t>
  </si>
  <si>
    <t>2.11</t>
  </si>
  <si>
    <t>Demolição manual de camada impermeabilizante</t>
  </si>
  <si>
    <t>2.12</t>
  </si>
  <si>
    <t>Demolição manual de argamassa regularizante, isolante ou protetora e papel kraft</t>
  </si>
  <si>
    <t>2.13</t>
  </si>
  <si>
    <t>Remoção de pintura em superfícies de madeira e/ou metálicas com lixamento</t>
  </si>
  <si>
    <t>2.14</t>
  </si>
  <si>
    <t>Retirada de divisória em placa de madeira ou fibrocimento com montantes metálicos</t>
  </si>
  <si>
    <t>2.15</t>
  </si>
  <si>
    <t>Retirada de divisória em placa de concreto, granito, granilite ou mármore</t>
  </si>
  <si>
    <t>2.16</t>
  </si>
  <si>
    <t>Retirada Folha de esquadria de madeira</t>
  </si>
  <si>
    <t>un</t>
  </si>
  <si>
    <t>2.17</t>
  </si>
  <si>
    <t>Retirada de batente com guarnição e peças lineares em madeira, chumbados</t>
  </si>
  <si>
    <t>m</t>
  </si>
  <si>
    <t>2.18</t>
  </si>
  <si>
    <t>Retirada de elemento em madeira e sistema de fixação tipo quadro, lousa etc.</t>
  </si>
  <si>
    <t>2.19</t>
  </si>
  <si>
    <t>Retirada de esquadria metálica em geral</t>
  </si>
  <si>
    <t>2.20</t>
  </si>
  <si>
    <t>Retirada de folha de esquadria metálica</t>
  </si>
  <si>
    <t>2.21</t>
  </si>
  <si>
    <t>Retirada de fechadura de embutir</t>
  </si>
  <si>
    <t>2.22</t>
  </si>
  <si>
    <t>Retirada de aparelho sanitário (bacia, lavatório, bidê), incluindo acessórios (tubo de ligação, bolsa plástica, engate cromado, sifão, etc.).</t>
  </si>
  <si>
    <t>2.23</t>
  </si>
  <si>
    <t>Retirada de bancada incluindo pertences</t>
  </si>
  <si>
    <t>2.24</t>
  </si>
  <si>
    <t>Retirada de complemento sanitário fixado ou de sobrepor, Papeleiras, espelhos, suportes, saboneteira, etc.</t>
  </si>
  <si>
    <t>2.25</t>
  </si>
  <si>
    <t>Retirada de registro ou válvula embutidos</t>
  </si>
  <si>
    <t>2.26</t>
  </si>
  <si>
    <t>Retirada de torneira ou chuveiro</t>
  </si>
  <si>
    <t>2.27</t>
  </si>
  <si>
    <t>Retirada de estrutura metálica</t>
  </si>
  <si>
    <t>kg</t>
  </si>
  <si>
    <t>2.28</t>
  </si>
  <si>
    <t>Retirada de telhamento perfil e material qualquer, exceto barro</t>
  </si>
  <si>
    <t>2.29</t>
  </si>
  <si>
    <t>Retirada de vidro ou espelho com raspagem da massa ou retirada de baguete</t>
  </si>
  <si>
    <t>2.30</t>
  </si>
  <si>
    <t>Remoção de aparelho de iluminação ou projetor fixo em teto, piso ou parede</t>
  </si>
  <si>
    <t>2.31</t>
  </si>
  <si>
    <t>Remoção de condulete</t>
  </si>
  <si>
    <t>2.32</t>
  </si>
  <si>
    <t>Remoção de condutor embutido diâmetro externo acima de 6,5 mm</t>
  </si>
  <si>
    <t>2.33</t>
  </si>
  <si>
    <t>Remoção de condutor embutido diâmetro externo até 6,5 mm</t>
  </si>
  <si>
    <t>2.34</t>
  </si>
  <si>
    <t>Remoção de interruptores, tomadas, botão de campainha ou cigarra</t>
  </si>
  <si>
    <t>2.35</t>
  </si>
  <si>
    <t>Remoção de perfilado</t>
  </si>
  <si>
    <t>2.36</t>
  </si>
  <si>
    <t>Remoção de tubulação elétrica aparente com diâmetro externo acima de 50mm</t>
  </si>
  <si>
    <t>2.37</t>
  </si>
  <si>
    <t>Remoção de tubulação elétrica aparente diâmetro externo até 50 mm</t>
  </si>
  <si>
    <t>2.38</t>
  </si>
  <si>
    <t>Remoção de tubulação hidráulica (água quente, fria, esgoto, pluvial, ventilação), em geral, embutida ou aparente, incluindo conexões, caixas e ralos</t>
  </si>
  <si>
    <t>2.39</t>
  </si>
  <si>
    <t>Remoção de entulho com caçamba metálica, independente da distância do local de despejo, inclusive carga e descarga</t>
  </si>
  <si>
    <t>ESTRUTURAS DE CONCRETO</t>
  </si>
  <si>
    <t>3.1</t>
  </si>
  <si>
    <t>INFRAESTRUTURA</t>
  </si>
  <si>
    <t>3.1.1</t>
  </si>
  <si>
    <t>TUBULÕES</t>
  </si>
  <si>
    <t>3.1.1.1</t>
  </si>
  <si>
    <t>Broca em concreto armado diâmetro de 25 cm - completa</t>
  </si>
  <si>
    <t>3.1.1.2</t>
  </si>
  <si>
    <t>Abertura de fuste manual diâmetro de 80 cm</t>
  </si>
  <si>
    <t>3.1.1.3</t>
  </si>
  <si>
    <t>Alargamento de base</t>
  </si>
  <si>
    <t>3.1.1.4</t>
  </si>
  <si>
    <t>Aço CA-50</t>
  </si>
  <si>
    <t>3.1.1.5</t>
  </si>
  <si>
    <t>Aço CA-60</t>
  </si>
  <si>
    <t>3.1.1.6</t>
  </si>
  <si>
    <t>Concreto usinado, fck = 25,0 MPa - para bombeamento</t>
  </si>
  <si>
    <t>3.1.1.7</t>
  </si>
  <si>
    <t>Lançamento e adensamento de concreto ou massa por bombeamento</t>
  </si>
  <si>
    <t>3.1.1.8</t>
  </si>
  <si>
    <t>3.1.2</t>
  </si>
  <si>
    <t>BALDRAMES</t>
  </si>
  <si>
    <t>3.1.2.1</t>
  </si>
  <si>
    <t>Escavação manual em solo de 1ª e 2ª categoria em vala ou cava até 1,50 m</t>
  </si>
  <si>
    <t>3.1.2.2</t>
  </si>
  <si>
    <t>Lastro de pedra britada</t>
  </si>
  <si>
    <t>3.1.2.3</t>
  </si>
  <si>
    <t>Forma em madeira para fundação</t>
  </si>
  <si>
    <t>3.1.2.4</t>
  </si>
  <si>
    <t>3.1.2.5</t>
  </si>
  <si>
    <t>3.1.2.6</t>
  </si>
  <si>
    <t>3.1.2.7</t>
  </si>
  <si>
    <t>3.1.2.8</t>
  </si>
  <si>
    <t>Reaterro manual apiloado das valas</t>
  </si>
  <si>
    <t>3.1.2.9</t>
  </si>
  <si>
    <t>Alvenaria de embasamento em tijolo maciço comum</t>
  </si>
  <si>
    <t>3.1.2.10</t>
  </si>
  <si>
    <t>Impermeabilização em argamassa impermeável com aditivo hidrófugo</t>
  </si>
  <si>
    <t>3.1.2.11</t>
  </si>
  <si>
    <t>3.2</t>
  </si>
  <si>
    <t>SUPERESTRUTURA</t>
  </si>
  <si>
    <t>3.2.1</t>
  </si>
  <si>
    <t>PILARES</t>
  </si>
  <si>
    <t>3.2.1.1</t>
  </si>
  <si>
    <t xml:space="preserve">Forma plana em compensado para estrutura convencional </t>
  </si>
  <si>
    <t>3.2.1.2</t>
  </si>
  <si>
    <t>3.2.1.3</t>
  </si>
  <si>
    <t>3.2.1.4</t>
  </si>
  <si>
    <t>3.2.1.5</t>
  </si>
  <si>
    <t>3.2.2</t>
  </si>
  <si>
    <t>VIGAS</t>
  </si>
  <si>
    <t>3.2.2.1</t>
  </si>
  <si>
    <t>3.2.2.2</t>
  </si>
  <si>
    <t>3.2.2.3</t>
  </si>
  <si>
    <t>3.2.2.4</t>
  </si>
  <si>
    <t>3.2.2.5</t>
  </si>
  <si>
    <t>3.2.2.6</t>
  </si>
  <si>
    <t>Cimbramento tubular metálico</t>
  </si>
  <si>
    <t>m³xmês</t>
  </si>
  <si>
    <t>3.2.2.7</t>
  </si>
  <si>
    <t>Montagem e desmontagem de cimbramento tubular metálico</t>
  </si>
  <si>
    <t>3.2.3</t>
  </si>
  <si>
    <t>LAJES</t>
  </si>
  <si>
    <t>3.2.3.1</t>
  </si>
  <si>
    <t>3.2.3.2</t>
  </si>
  <si>
    <t>3.2.3.3</t>
  </si>
  <si>
    <t>3.2.3.4</t>
  </si>
  <si>
    <t>3.2.3.5</t>
  </si>
  <si>
    <t>Cimbramento tubular metálico ( Adotado 3 meses)</t>
  </si>
  <si>
    <t>3.2.3.6</t>
  </si>
  <si>
    <t>PISO</t>
  </si>
  <si>
    <t>4.1</t>
  </si>
  <si>
    <t>Nivelamento e reaterro manual apiloado de área interna com maço de 30 kg</t>
  </si>
  <si>
    <t>4.2</t>
  </si>
  <si>
    <t>4.3</t>
  </si>
  <si>
    <t>Armadura em tela soldada de aço</t>
  </si>
  <si>
    <t>4.4</t>
  </si>
  <si>
    <t>Concreto usinado, fck = 25,0 Mpa</t>
  </si>
  <si>
    <t>4.5</t>
  </si>
  <si>
    <t>Lançamento, espalhamento e adensamento de concreto ou massa em lastro e/ou enchimento</t>
  </si>
  <si>
    <t>4.6</t>
  </si>
  <si>
    <t>Argamassa de regularização e/ou proteção</t>
  </si>
  <si>
    <t>4.7</t>
  </si>
  <si>
    <t>Piso cerâmico esmaltado com textura semi-rugosa PEI-5 resistência química A, para áreas internas, assentado com argamassa colante industrializada</t>
  </si>
  <si>
    <t>4.8</t>
  </si>
  <si>
    <t>Rodapé cerâmico esmaltado com textura semi-rugosa PEI-5 resistência química A, para áreas internas, assentado com argamassa colante industrializada</t>
  </si>
  <si>
    <t>4.9</t>
  </si>
  <si>
    <t>Rejuntamento de rodapé em placas cerâmicas até 10 cm de altura com argamassa industrializada para rejunte, juntas acima de 3 até 5 mm</t>
  </si>
  <si>
    <t>4.10</t>
  </si>
  <si>
    <t>Rejuntamento de piso ceramico porcelanato em epóxi, juntas acima de 2 até 4 mm</t>
  </si>
  <si>
    <t>4.11</t>
  </si>
  <si>
    <t>Piso cerâmico não esmaltado extrudado alta resistência química e mecânica, espessura de 9 mm, assentado com argamassa colante industrializada</t>
  </si>
  <si>
    <t>4.12</t>
  </si>
  <si>
    <t>Rodapé cerâmico não esmaltado extrudado alta resistência química e mecânica, altura de 10 cm, assentado com argamassa colante industrializada</t>
  </si>
  <si>
    <t>4.13</t>
  </si>
  <si>
    <t xml:space="preserve">Canto de rodapé cerâmico não esmaltado extrudado alta resistência química e mecânica, altura de 10 cm assentado com argamassa colante industrializada  </t>
  </si>
  <si>
    <t>4.14</t>
  </si>
  <si>
    <t>Rejuntamento de piso cerâmico extrudado antiácido de 9 mm, com argamassa industrializada à base de resina epóxi, juntas acima de 3 até 6 mm</t>
  </si>
  <si>
    <t>4.15</t>
  </si>
  <si>
    <t>Rejuntamento de rodapé cerâmico extrudado antiácido de 9 mm, com argamassa industrializada à base de resina epóxi, juntas acima de 3 até 6 mm</t>
  </si>
  <si>
    <t>4.16</t>
  </si>
  <si>
    <t>Soleira em granito com espessura de 2 cm e largura até 20 cm</t>
  </si>
  <si>
    <t>4.17</t>
  </si>
  <si>
    <t>Revestimento vinílico de 2,0 mm, para tráfego médio, com impermeabilizante acrílico</t>
  </si>
  <si>
    <t>4.18</t>
  </si>
  <si>
    <t>Rodapé vinílico hospitalar de 7,5 cm, com impermeabilizante acrílico</t>
  </si>
  <si>
    <t>4.19</t>
  </si>
  <si>
    <t>4.20</t>
  </si>
  <si>
    <t>Impermeabilização em manta asfáltica com armadura, tipo III-B, espessura de 4 mm</t>
  </si>
  <si>
    <t>4.21</t>
  </si>
  <si>
    <t>Resina acrilica plastificante</t>
  </si>
  <si>
    <t>4.22</t>
  </si>
  <si>
    <t>Piso em alta resistência moldado no local 12 mm</t>
  </si>
  <si>
    <t>4.23</t>
  </si>
  <si>
    <t>Soleira em alta resistência moldada no local</t>
  </si>
  <si>
    <t>4.24</t>
  </si>
  <si>
    <t>Rodapé, tipo hospitalar, em alta resistência moldado no local até 10 cm</t>
  </si>
  <si>
    <t>4.25</t>
  </si>
  <si>
    <t>Reparos em pisos de alta resistência fundidos no local - estucamento e polimento</t>
  </si>
  <si>
    <t>4.26</t>
  </si>
  <si>
    <t>Piso com requadro em concreto simples sem controle de fck</t>
  </si>
  <si>
    <t>ALVENARIA / DIVISÓRIAS</t>
  </si>
  <si>
    <t>5.1</t>
  </si>
  <si>
    <t>Alvenaria de elevação com bloco cerâmico de vedação, uso revestido de 9cm 2,5 Mpa</t>
  </si>
  <si>
    <t>5.2</t>
  </si>
  <si>
    <t>Alvenaria de elevação com bloco cerâmico de vedação, uso revestido de 14cm 2,5 Mpa</t>
  </si>
  <si>
    <t>5.3</t>
  </si>
  <si>
    <t>Alvenaria de elevação com bloco cerâmico de vedação, uso revestido de 19cm 2,5 Mpa</t>
  </si>
  <si>
    <t>5.4</t>
  </si>
  <si>
    <t xml:space="preserve">Chapisco com bianco </t>
  </si>
  <si>
    <t>5.5</t>
  </si>
  <si>
    <t>Emboço comum</t>
  </si>
  <si>
    <t>5.6</t>
  </si>
  <si>
    <t xml:space="preserve">Reboco </t>
  </si>
  <si>
    <t>5.7</t>
  </si>
  <si>
    <t>ARGAMASSA BARITADA PARA PROTEÇÃO RADIOLÓGICA (BARITA), espessura 2,5cm, densidade 3,2g/cm³ para parede interna, sacos com 25kg homogeinizado</t>
  </si>
  <si>
    <t>5.8</t>
  </si>
  <si>
    <t>Fornecimento e instalação de Vidro Plumbífero 100x70cm / 2.1mmPb p/ Raio X  em moldura em Alumínio p/ Vidro Pb 1000x700 mm</t>
  </si>
  <si>
    <t>um</t>
  </si>
  <si>
    <t>5.9</t>
  </si>
  <si>
    <t>Revestimento em placa cerâmica esmaltada para paredes de 20 x 20 cm, assentado com argamassa AC-I colante industrializada</t>
  </si>
  <si>
    <t>5.10</t>
  </si>
  <si>
    <t>Rejuntamento de placa ceramica em epóxi, juntas acima de 2 até 4 mm</t>
  </si>
  <si>
    <t>5.11</t>
  </si>
  <si>
    <t>Espuma flexível de poliuretano poliéter/poliéster para absorção acústica, espessura de 5,0 cm</t>
  </si>
  <si>
    <t>5.12</t>
  </si>
  <si>
    <t xml:space="preserve">Vergas, contravergas e pilaretes de concreto armado </t>
  </si>
  <si>
    <t>5.13</t>
  </si>
  <si>
    <t>DIVISÓRIA EM PLACAS DE GRANITO COM ESPESSURA DE 3 CM</t>
  </si>
  <si>
    <t>5.14</t>
  </si>
  <si>
    <t>5.15</t>
  </si>
  <si>
    <t>5.16</t>
  </si>
  <si>
    <t>Cantoneira de aluminio anodizado de 2"x2" espessura 3mm h=2,00m colada com silicone em quinas vivas</t>
  </si>
  <si>
    <t>5.17</t>
  </si>
  <si>
    <t>Peitoril em concreto simples</t>
  </si>
  <si>
    <t>5.18</t>
  </si>
  <si>
    <t xml:space="preserve">Cantoneira em alumínio perfil ´Y´ para reboco </t>
  </si>
  <si>
    <t>5.19</t>
  </si>
  <si>
    <t>Cantoneira sextavada para azulejo</t>
  </si>
  <si>
    <t>FORRO</t>
  </si>
  <si>
    <t>6.1</t>
  </si>
  <si>
    <t>Forro em painéis de gesso acartonado, com espessura de 12,5 mm, fixo</t>
  </si>
  <si>
    <t>6.2</t>
  </si>
  <si>
    <t>Forro em painéis de gesso acartonado, acabamento liso com película em PVC - 625 x 1250 mm, espessura de 9,5 mm, removível</t>
  </si>
  <si>
    <t>6.3</t>
  </si>
  <si>
    <t>Forro em fibra mineral com placas acústicas removíveis de 625 x 625mm</t>
  </si>
  <si>
    <t xml:space="preserve">ESQUADRIAS DE MADEIRA / MARCENARIA </t>
  </si>
  <si>
    <t>7.1</t>
  </si>
  <si>
    <t xml:space="preserve">Porta semi-oca, de abrir, encabeçada, sem emendas, com enchimento de sarrafos de madeira, requadro com montantes de madeira de lei de no mínimo 5cm e lâminada de freijó, reforçada, revestida com laminado melaminico de alta resistência acabamento texturizado , conforme detalhamento, medindo 0,80x2,10, incluindo Batente de jatoba ou garapeira, espessura 5cm e largura 18cm igual a da espessura da parede e guarnição de cedrinho largura de 7x1cm </t>
  </si>
  <si>
    <t>7.2</t>
  </si>
  <si>
    <t xml:space="preserve">Porta semi-oca, de abrir, encabeçada, sem emendas, com enchimento de sarrafos de madeira, requadro com montantes de madeira de lei de no mínimo 5cm e lâminada de freijó, reforçada, revestida com laminado melaminico de alta resistência acabamento texturizado, conforme detalhamento, medindo 0,90x2,10; incluindo Batente de jatoba ou garapeira, espessura 5cm e largura 18cm igual a da espessura da parede e guarnição de cedrinho largura de 7x1cm </t>
  </si>
  <si>
    <t>7.3</t>
  </si>
  <si>
    <t xml:space="preserve">Porta semi-oca, de abrir, encabeçada, sem emendas, com enchimento de sarrafos de madeira, requadro com montantes de madeira de lei de no mínimo 5cm e lâminada de freijó, reforçada, revestida com laminado melaminico de alta resistência acabamento texturizado, conforme detalhamento, conforme padrão existente medindo 1,10x2,10; incluindo Batente de jatoba ou garapeira, espessura 5cm e largura 18cm igual a da espessura da parede e guarnição de cedrinho largura de 7x1cm </t>
  </si>
  <si>
    <t>7.4</t>
  </si>
  <si>
    <t xml:space="preserve">Porta semi-oca, de abrir, encabeçada, sem emendas, com enchimento de sarrafos de madeira, requadro com montantes de madeira de lei de no mínimo 5cm e lâminada de freijó, reforçada, revestida com laminado melaminico de alta resistência acabamento texturizado, conforme detalhamento, medindo (2x0,80)x2,10 . incluindo Batente de jatoba ou garapeira, espessura 5cm e largura 18cm igual a da espessura da parede e guarnição de cedrinho largura de 7x1cm </t>
  </si>
  <si>
    <t xml:space="preserve"> un </t>
  </si>
  <si>
    <t>7.5</t>
  </si>
  <si>
    <t>Acréscimo de visor completo em porta de madeira</t>
  </si>
  <si>
    <t>7.6</t>
  </si>
  <si>
    <t>PORTA DE MADEIRA PARA BANHEIRO EM COMPENSADO COM LAMINADO TEXTURIZADO 0,60X1,60M, INCLUSO MARCO E DOBRADICAS</t>
  </si>
  <si>
    <t>7.7</t>
  </si>
  <si>
    <t>Porta Radiológicarevestida em laminado melaminico/Madeira 1,62x2,12 m c/ 2,0 mmpb completa com batentes.Porta radiológica completa: Montada em batentes de madeira (cedrinho) com blindagem de 2,0 mm Pb, dobradiças reforçadas aneladas de 3”1/2 x 3” (cromadas) e fechadura de tambor auto-blocante da marca lafonte com maçaneta tipo alavanca CRA. Folha da porta (sólida) com laminado de chumbo embutido na espessura de 2,0 mm e acabamento em laminado melamínico de alta pressão (tipo fórmica).</t>
  </si>
  <si>
    <t>7.8</t>
  </si>
  <si>
    <t>Porta Radiológicarevestida em laminado melaminico/Madeira 0,82x2,12 m c/ 2,0 mmpb completa com batentes.Porta radiológica completa: Montada em batentes de madeira (cedrinho) com blindagem de 2,0 mm Pb, dobradiças reforçadas aneladas de 3”1/2 x 3” (cromadas) e fechadura de tambor auto-blocante da marca lafonte com maçaneta tipo alavanca CRA. Folha da porta (sólida) com laminado de chumbo embutido na espessura de 2,0 mm e acabamento em laminado melamínico de alta pressão (tipo fórmica).</t>
  </si>
  <si>
    <t>7.9</t>
  </si>
  <si>
    <t xml:space="preserve">Fornecimento e instalação de sistema de proteção de parede tipo bate maca com 20,3cm de altura </t>
  </si>
  <si>
    <t>7.10</t>
  </si>
  <si>
    <t xml:space="preserve">Fornecimento e instalação de sistema de proteção de parede tipo corrimão com 14cm de altura </t>
  </si>
  <si>
    <t>FERRAGENS</t>
  </si>
  <si>
    <t>8.1</t>
  </si>
  <si>
    <t>Ferragem completa com maçaneta tipo alavanca para porta externa com 1 folha</t>
  </si>
  <si>
    <t>conj.</t>
  </si>
  <si>
    <t>8.2</t>
  </si>
  <si>
    <t>Ferragem completa com maçaneta tipo alavanca para porta externa com 2 folhas</t>
  </si>
  <si>
    <t>8.3</t>
  </si>
  <si>
    <t>Ferragem completa para porta de box de WC tipo livre/ocupado</t>
  </si>
  <si>
    <t>8.4</t>
  </si>
  <si>
    <t>Ferragem adicional para porta vão duplo em divisória</t>
  </si>
  <si>
    <t>8.5</t>
  </si>
  <si>
    <t xml:space="preserve">Mola aerea para porta de até 80cm </t>
  </si>
  <si>
    <t>8.6</t>
  </si>
  <si>
    <t xml:space="preserve">Mola aerea para porta de até 110cm </t>
  </si>
  <si>
    <t>8.7</t>
  </si>
  <si>
    <t>Ferragem para portão de tapume</t>
  </si>
  <si>
    <t>ESQUADRIAS DE ALUMINIO</t>
  </si>
  <si>
    <t>9.1</t>
  </si>
  <si>
    <t>Caixilho em alumínio fixo, sob medida</t>
  </si>
  <si>
    <t>9.2</t>
  </si>
  <si>
    <t>Caixilho em alumínio maximar, sob medida</t>
  </si>
  <si>
    <t>9.3</t>
  </si>
  <si>
    <t>Caixilho em alumínio tipo veneziana, sob medida</t>
  </si>
  <si>
    <t>9.4</t>
  </si>
  <si>
    <t>Caixilho guilhotina em alumínio anodizado, sob medida</t>
  </si>
  <si>
    <t>9.5</t>
  </si>
  <si>
    <t>Porta de entrada de abrir em alumínio, medindo 2,00x2,10m</t>
  </si>
  <si>
    <t>9.6</t>
  </si>
  <si>
    <t>Porta veneziana de abrir em alumínio, sob medida</t>
  </si>
  <si>
    <t>9.7</t>
  </si>
  <si>
    <t>Fornecimento e instalação vidro liso transparente incolor 5m</t>
  </si>
  <si>
    <t xml:space="preserve"> ESTRUTURA METÁLICA - COBERTURA</t>
  </si>
  <si>
    <t>10.1</t>
  </si>
  <si>
    <t>Fornecimento e montagem de estrutura em aço ASTM-A36, sem pintura</t>
  </si>
  <si>
    <t>10.2</t>
  </si>
  <si>
    <t>Telhamento em chapa de aço com pintura poliéster, tipo sanduíche, espessura de 0,50 mm, com poliestireno expandido</t>
  </si>
  <si>
    <t>10.3</t>
  </si>
  <si>
    <t>Calha, rufo, afins em chapa galvanizada nº 24 - corte 1,00 m</t>
  </si>
  <si>
    <t>10.4</t>
  </si>
  <si>
    <t>Esmalte alquídico em estrutura metálica</t>
  </si>
  <si>
    <t>10.5</t>
  </si>
  <si>
    <t>Esmalte em superfície galvanizada e/ou de alumínio, inclusive preparo</t>
  </si>
  <si>
    <t>10.6</t>
  </si>
  <si>
    <t>10.7</t>
  </si>
  <si>
    <t>PINTURA</t>
  </si>
  <si>
    <t>11.1</t>
  </si>
  <si>
    <t xml:space="preserve">Massa corrida a base PVA </t>
  </si>
  <si>
    <t>11.2</t>
  </si>
  <si>
    <t>Massa corrida à base de resina acrílica</t>
  </si>
  <si>
    <t>11.3</t>
  </si>
  <si>
    <t>Tinta látex antimofo em massa, inclusive preparo</t>
  </si>
  <si>
    <t>11.4</t>
  </si>
  <si>
    <t>Tinta acrílica antimofo em massa, inclusive preparo</t>
  </si>
  <si>
    <t>11.5</t>
  </si>
  <si>
    <t>Tinta acrílica antimofo em massa, inclusive preparo  (fachada)</t>
  </si>
  <si>
    <t>11.6</t>
  </si>
  <si>
    <t>Acrílico para quadras e pisos cimentados</t>
  </si>
  <si>
    <t>11.7</t>
  </si>
  <si>
    <t>Emasseamento de portas, batentes e guarnições de madeira- massa acrilica.</t>
  </si>
  <si>
    <t>11.8</t>
  </si>
  <si>
    <t>Esmalte em superfície de madeira, inclusive preparo</t>
  </si>
  <si>
    <t xml:space="preserve">INSTALAÇÕES ELÉTRICAS </t>
  </si>
  <si>
    <t>12.1</t>
  </si>
  <si>
    <t xml:space="preserve">Caixa estampada de ferro 4x2" </t>
  </si>
  <si>
    <t>un.</t>
  </si>
  <si>
    <t>12.2</t>
  </si>
  <si>
    <t>Caixa estampada de ferro 4x4"</t>
  </si>
  <si>
    <t>12.3</t>
  </si>
  <si>
    <t xml:space="preserve">Caixa de ferro estâmpada octogonal 3´ x 3´ </t>
  </si>
  <si>
    <t>12.4</t>
  </si>
  <si>
    <t>Eletroduto de ferro galvanizado, médio de 3/4´ - com acessórios</t>
  </si>
  <si>
    <t>12.5</t>
  </si>
  <si>
    <t>Eletroduto de ferro galvanizado, médio de 1´ - com acessórios</t>
  </si>
  <si>
    <t>12.6</t>
  </si>
  <si>
    <t>Eletroduto de ferro galvanizado, médio de 1 1/2´ - com acessórios</t>
  </si>
  <si>
    <t>12.7</t>
  </si>
  <si>
    <t>Eletroduto de ferro galvanizado, médio 2´ - com acessórios</t>
  </si>
  <si>
    <t>12.8</t>
  </si>
  <si>
    <t>Condulete metálico de 3/4´</t>
  </si>
  <si>
    <t>conj</t>
  </si>
  <si>
    <t>12.9</t>
  </si>
  <si>
    <t>Condulete metálico de 1´</t>
  </si>
  <si>
    <t>12.10</t>
  </si>
  <si>
    <t>Condulete metálico de 1 1/2´</t>
  </si>
  <si>
    <t>12.11</t>
  </si>
  <si>
    <t>Condulete metálico de 2´</t>
  </si>
  <si>
    <t>12.12</t>
  </si>
  <si>
    <t>Perfilado perfurado 38 x 38 mm em aço galvanizado, chapa nº 14 MSG - com acessórios</t>
  </si>
  <si>
    <t>12.13</t>
  </si>
  <si>
    <t>Saída lateral simples, diâmetro 1´</t>
  </si>
  <si>
    <t>12.14</t>
  </si>
  <si>
    <t>Saída final, diâmetro de 3/4´ para perfilado ou eletroduto</t>
  </si>
  <si>
    <t>12.15</t>
  </si>
  <si>
    <t xml:space="preserve">Saída lateral simples, diâmetro de 3/4´  para perfilado ou  eletrodutos </t>
  </si>
  <si>
    <t>12.16</t>
  </si>
  <si>
    <t>Saída superior, diâmetro de 3/4´ para perfilados ou  eletrodutos</t>
  </si>
  <si>
    <t>12.17</t>
  </si>
  <si>
    <t>Eletroduto de PVC corrugado flexível reforçado, diâmetro externo de 25 mm</t>
  </si>
  <si>
    <t>12.18</t>
  </si>
  <si>
    <t>Cabo de cobre de 2,5 mm², isolamento 750 V - isolação em PVC 70°C Unipolar 2,5 mm² - cor padrão azul</t>
  </si>
  <si>
    <t>12.19</t>
  </si>
  <si>
    <t xml:space="preserve">Cabo de cobre de 2,5 mm², isolamento 750 V - isolação em PVC 70°C Unipolar 2,5 mm² - cor padrão verde </t>
  </si>
  <si>
    <t>12.20</t>
  </si>
  <si>
    <t xml:space="preserve">Cabo de cobre de 2,5 mm², isolamento 750 V - isolação em PVC 70°C Unipolar 2,5 mm² - cor padrão preto </t>
  </si>
  <si>
    <t>12.21</t>
  </si>
  <si>
    <t>Tomada 2P+T de 20 A - 250 V, completa</t>
  </si>
  <si>
    <t>Eletrocalha e acessórios</t>
  </si>
  <si>
    <t>12.22</t>
  </si>
  <si>
    <t xml:space="preserve">Eletrocalha Aberta perfurada tipo "U" galvanizada 100x50x3000mm - com todos os acessórios pertinentes tais como: curvas, tês, reduções, cruzetas, desvios, terminais, flanges, emendas, gotejadores, etc, em chapa de aço com acabamento galvanizado a fogo; </t>
  </si>
  <si>
    <t>12.23</t>
  </si>
  <si>
    <t>Suporte para eletrocalha galvanizada a fogo 100 x 50 mm</t>
  </si>
  <si>
    <t>12.24</t>
  </si>
  <si>
    <t xml:space="preserve">Vergalhão com rosca, porca e arruela de diâmetro 1/4´ (tirante) </t>
  </si>
  <si>
    <t>12.25</t>
  </si>
  <si>
    <t xml:space="preserve">Vergalhão com rosca, porca e arruela de diâmetro 3/8´ (tirante) </t>
  </si>
  <si>
    <t>Interruptores e minuterias</t>
  </si>
  <si>
    <t>12.26</t>
  </si>
  <si>
    <t>Interruptor com 1 tecla simples e placa</t>
  </si>
  <si>
    <t>12.27</t>
  </si>
  <si>
    <t>Interruptor com 2 teclas simples e placa</t>
  </si>
  <si>
    <t>12.28</t>
  </si>
  <si>
    <t>Interruptor com 1 tecla paralelo e placa</t>
  </si>
  <si>
    <t>12.29</t>
  </si>
  <si>
    <t>Conjunto de módulo variador de luminosidade (dimer rotativo) 220V 600W,  completa com suporte e espelho</t>
  </si>
  <si>
    <t>cj</t>
  </si>
  <si>
    <t>12.30</t>
  </si>
  <si>
    <t xml:space="preserve">Cabo de cobre flexivel PP - Tripolar 3x1,5 mm² - </t>
  </si>
  <si>
    <t>12.31</t>
  </si>
  <si>
    <t>Plugue 2 polos + terra- padrão 14.136</t>
  </si>
  <si>
    <t>12.32</t>
  </si>
  <si>
    <t>Plugue prolongador com 2P+T de 10A, 250V, padrão 14.136</t>
  </si>
  <si>
    <t>Iluminação</t>
  </si>
  <si>
    <t>Lâmpadas fluorescentes</t>
  </si>
  <si>
    <t>12.33</t>
  </si>
  <si>
    <t>Lâmpada halógena refletora PAR20, base E27 de 50 W - 220 V</t>
  </si>
  <si>
    <t>12.34</t>
  </si>
  <si>
    <t xml:space="preserve">Lâmpada Fluorescente de 16W  5000k - </t>
  </si>
  <si>
    <t>12.35</t>
  </si>
  <si>
    <t>Lâmpada Fluorescente de 32W - 5000k -</t>
  </si>
  <si>
    <t>12.36</t>
  </si>
  <si>
    <t>Lâmpada fluorescente compacta eletrônica ´3U´, base E27 de 25 W - 110 ou 220 V</t>
  </si>
  <si>
    <t>12.37</t>
  </si>
  <si>
    <t>Lâmpada de vapor metálico tubular, base RX7s bilateral de 70 W</t>
  </si>
  <si>
    <t>Reatores e equipamentos para lâmpadas fluorescentes</t>
  </si>
  <si>
    <t>12.38</t>
  </si>
  <si>
    <t xml:space="preserve">Reator Eletronico AFP P. Rápida Duplo 2x16W - </t>
  </si>
  <si>
    <t>12.39</t>
  </si>
  <si>
    <t xml:space="preserve">Reator Eletronico AFP P. Rápida Duplo 2x32W - </t>
  </si>
  <si>
    <t>12.40</t>
  </si>
  <si>
    <t>Reator eletromagnético de alto fator de potência, para lâmpada vapor metálico 70 W / 220 V</t>
  </si>
  <si>
    <t>Aparelho de iluminação comercial e industrial</t>
  </si>
  <si>
    <t>12.41</t>
  </si>
  <si>
    <t>Projetor retangular fechado, para lâmpadas vapor metálico 70/150W e halógena 300/500W</t>
  </si>
  <si>
    <t>12.42</t>
  </si>
  <si>
    <t>Luminária blindada, arandela 45º e 90º, para lâmpada fluorescente compacta e incandescente de 100W</t>
  </si>
  <si>
    <t>12.43</t>
  </si>
  <si>
    <t>Luminária retangular de embutir tipo calha fechada com difusor plano em acrílico para 2 lâmpadas fluorescentes tubulares de 28/32/36/54W</t>
  </si>
  <si>
    <t>12.44</t>
  </si>
  <si>
    <t>Luminária retangular de embutir tipo calha aberta com refletor em chapa de aço com pintura eletrostática para 2 lâmpadas fluorescentes tulares de 32/36W</t>
  </si>
  <si>
    <t>12.45</t>
  </si>
  <si>
    <t>Luminária circular de embutir com difusor recuado para 2 lâmpadas fluorescentes compactas de 15/18/20/23/26W</t>
  </si>
  <si>
    <t>12.46</t>
  </si>
  <si>
    <t>Luminária retangular pendente tipo calha aberta instalação em perfilado para 2 lâmpadas fluorescentes tubulares de 32/36W</t>
  </si>
  <si>
    <t>12.47</t>
  </si>
  <si>
    <t xml:space="preserve">Luminária Fluorescente embutir com refletor em aluminio anodizado brilhante e aletas brancas - 2x16W </t>
  </si>
  <si>
    <t>12.48</t>
  </si>
  <si>
    <t>Luminária de embutir em corpo de aluminio repuxado pintado de branco, refletor em aluminio anodizado e difusor em vidro transparente para compacta de 26W rosca E-27 -</t>
  </si>
  <si>
    <t>12.49</t>
  </si>
  <si>
    <t>Luminária plafonier de embutir com alojamento para 1 lâmpada halógena PAR 20 de 50W</t>
  </si>
  <si>
    <t>12.50</t>
  </si>
  <si>
    <t>Luminária de sobrepor para cabeceira de leito hospitalar. Corpo e refletor em chapa de aço tratada com acabamento em pintura eletrostática na cor branca. Difusores em acrílico leitoso para iluminação direta e acrílico transparente para iluminação indireta. Equipada com porta-lâmpada antivibratório em policarbonato, com trava de segurança e proteção contra aquecimento nos contatos. Possui lâmpada para iluminação de emergência</t>
  </si>
  <si>
    <t>12.51</t>
  </si>
  <si>
    <t>Placa de 4´ x 2´</t>
  </si>
  <si>
    <t>pç</t>
  </si>
  <si>
    <t>12.52</t>
  </si>
  <si>
    <t>Placa de 4´ x 4´</t>
  </si>
  <si>
    <t>Chamada de enfermeira</t>
  </si>
  <si>
    <t>12.53</t>
  </si>
  <si>
    <t>Cabo de cobre de 1,5 mm², isolamento 750 V - isolação em PVC 70°C</t>
  </si>
  <si>
    <t>12.54</t>
  </si>
  <si>
    <t>Sinaleiro de porta, cores vermelho e branco,  4 X 4 com lâmpadas 220 volts</t>
  </si>
  <si>
    <t>12.55</t>
  </si>
  <si>
    <t xml:space="preserve">Unidade de Comando no Banheiro - Chamada de Enfermeira
</t>
  </si>
  <si>
    <t>12.56</t>
  </si>
  <si>
    <t>Unidade de Comando no Leito (UC) - Chamada de Enfermeira</t>
  </si>
  <si>
    <t>12.57</t>
  </si>
  <si>
    <t xml:space="preserve">Painel Sinalização - Chamada enfermeira </t>
  </si>
  <si>
    <t>pc</t>
  </si>
  <si>
    <t>TV</t>
  </si>
  <si>
    <t>12.58</t>
  </si>
  <si>
    <t xml:space="preserve">Cabo coaxial tipo RGC 59  </t>
  </si>
  <si>
    <t>12.59</t>
  </si>
  <si>
    <t>Tomada blindada para VHF/UHF, CATV e FM, frequência 5 MHz a 1 GHz</t>
  </si>
  <si>
    <t>12.60</t>
  </si>
  <si>
    <t>Caixa de passagem 30x30x12cm</t>
  </si>
  <si>
    <t>12.61</t>
  </si>
  <si>
    <t>Eletroduto corrugado em polietileno de alta densidade, DN= 100 mm, com acessórios</t>
  </si>
  <si>
    <t>12.62</t>
  </si>
  <si>
    <t>13.1</t>
  </si>
  <si>
    <t xml:space="preserve">AGUA FRIA - PVC MARROM  </t>
  </si>
  <si>
    <t>13.1.1</t>
  </si>
  <si>
    <t>Tubo de PVC rígido soldável marrom, DN= 25 mm, (3/4´), inclusive conexões</t>
  </si>
  <si>
    <t>13.1.2</t>
  </si>
  <si>
    <t>Tubo de PVC rígido soldável marrom, DN= 32 mm, (1´), inclusive conexões</t>
  </si>
  <si>
    <t>13.1.3</t>
  </si>
  <si>
    <t>Tubo de PVC rígido soldável marrom, DN= 50 mm, (1 1/2´), inclusive conexões</t>
  </si>
  <si>
    <t>13.1.4</t>
  </si>
  <si>
    <t>Tubo de PVC rígido soldável marrom, DN= 60 mm, (2´), inclusive conexões</t>
  </si>
  <si>
    <t>13.1.5</t>
  </si>
  <si>
    <t>Tubo de PVC rígido soldável marrom, DN= 85 mm, (3´), inclusive conexões</t>
  </si>
  <si>
    <t>13.2</t>
  </si>
  <si>
    <t>ESGOTO</t>
  </si>
  <si>
    <t>13.2.1</t>
  </si>
  <si>
    <t>Tubo de PVC rígido, pontas lisas, soldável, linha esgoto série reforçada ´R´, DN= 40 mm, inclusive conexões</t>
  </si>
  <si>
    <t>13.2.2</t>
  </si>
  <si>
    <t>Tubo de PVC rígido PxB com virola e anel de borracha, linha esgoto série reforçada ´R´, DN= 50 mm, inclusive conexões</t>
  </si>
  <si>
    <t>13.2.3</t>
  </si>
  <si>
    <t>Tubo de PVC rígido PxB com virola e anel de borracha, linha esgoto série reforçada ´R´, DN= 75 mm, inclusive conexões</t>
  </si>
  <si>
    <t>13.2.4</t>
  </si>
  <si>
    <t>Tubo de PVC rígido PxB com virola e anel de borracha, linha esgoto série reforçada ´R´, DN= 100 mm, inclusive conexões</t>
  </si>
  <si>
    <t>13.2.5</t>
  </si>
  <si>
    <t>Caixa sifonada de PVC rígido de 100 x 100 x 50 mm, com grelha</t>
  </si>
  <si>
    <t>13.2.6</t>
  </si>
  <si>
    <t>Ralo sifonado em ferro fundido de 150 x 240 x 75 mm, com grelha</t>
  </si>
  <si>
    <t>13.2.7</t>
  </si>
  <si>
    <t>Caixa de gordura em alvenaria, 60 x 60 x 60 cm</t>
  </si>
  <si>
    <t>13.2.8</t>
  </si>
  <si>
    <t>Grelha em alumínio fundido para caixas e canaletas - linha comercial</t>
  </si>
  <si>
    <t>13.2.9</t>
  </si>
  <si>
    <t>13.3</t>
  </si>
  <si>
    <t>VENTILAÇÃO</t>
  </si>
  <si>
    <t>13.3.1</t>
  </si>
  <si>
    <t>13.3.2</t>
  </si>
  <si>
    <t>13.4</t>
  </si>
  <si>
    <t>HIDRANTES</t>
  </si>
  <si>
    <t>13.4.1</t>
  </si>
  <si>
    <t>Tubo de cobre classe E, DN= 66mm (2 1/2´), inclusive conexões</t>
  </si>
  <si>
    <t>13.4.2</t>
  </si>
  <si>
    <t>Botoeira para acionamento de bomba de incêndio tipo quebra-vidro</t>
  </si>
  <si>
    <t>13.4.3</t>
  </si>
  <si>
    <t>Abrigo de hidrante de 2 1/2´ completo - inclusive mangueira de 30 m (2 x 15 m)</t>
  </si>
  <si>
    <t>13.4.4</t>
  </si>
  <si>
    <t>Extintor sobre rodas de gás carbônico - capacidade de 10 kg</t>
  </si>
  <si>
    <t>13.4.5</t>
  </si>
  <si>
    <t>Extintor sobre rodas de pó químico seco 20BC - capacidade de 20 kg</t>
  </si>
  <si>
    <t>13.4.6</t>
  </si>
  <si>
    <t>Extintor manual de água pressurizada - capacidade de 10 litros</t>
  </si>
  <si>
    <t>13.4.7</t>
  </si>
  <si>
    <t>Extintor manual de pó químico seco ABC - capacidade de 6 kg</t>
  </si>
  <si>
    <t>13.5</t>
  </si>
  <si>
    <t>GAS</t>
  </si>
  <si>
    <t>13.5.1</t>
  </si>
  <si>
    <t>Tubo de aço carbono preto sem costura Schedule 40, DN= 1´ - inclusive conexões</t>
  </si>
  <si>
    <t>13.6</t>
  </si>
  <si>
    <t xml:space="preserve">ÁGUA QUENTE </t>
  </si>
  <si>
    <t>13.6.1</t>
  </si>
  <si>
    <t>Tubo de cobre classe A, DN= 22mm (3/4´), inclusive conexões</t>
  </si>
  <si>
    <t>13.6.2</t>
  </si>
  <si>
    <t>Tubo de cobre classe A, DN= 28mm (1´), inclusive conexões</t>
  </si>
  <si>
    <t>13.6.3</t>
  </si>
  <si>
    <t>Tubo de cobre classe A, DN= 42mm (1 1/2´), inclusive conexões</t>
  </si>
  <si>
    <t>13.6.4</t>
  </si>
  <si>
    <t>Isolamento térmico em espuma elastomérica, espessura de 9 a 12 mm, para tubulação de 5/8´ (cobre)</t>
  </si>
  <si>
    <t>13.6.5</t>
  </si>
  <si>
    <t>Isolamento térmico em espuma elastomérica, espessura de 9 a 12 mm, para tubulação de 1´ (cobre)</t>
  </si>
  <si>
    <t>13.6.6</t>
  </si>
  <si>
    <t xml:space="preserve">Isolamento térmico em espuma elastomérica, espessura de 19 a 26 mm, para tubulação de 1 1/2´ </t>
  </si>
  <si>
    <t>13.7</t>
  </si>
  <si>
    <t>PLUVIAL</t>
  </si>
  <si>
    <t>13.7.1</t>
  </si>
  <si>
    <t>13.7.2</t>
  </si>
  <si>
    <t>Grelha hemisférica em ferro fundido de 4´</t>
  </si>
  <si>
    <t>13.8</t>
  </si>
  <si>
    <t xml:space="preserve">TUBULAÇÃO DE FERRO FUNDIDO </t>
  </si>
  <si>
    <t>13.8.1</t>
  </si>
  <si>
    <t>Tubo em ferro fundido com ponta e ponta, predial SMU, DN= 50 mm, inclusive conexões</t>
  </si>
  <si>
    <t>13.8.2</t>
  </si>
  <si>
    <t>Tubo em ferro fundido com ponta e ponta, predial SMU, DN= 75 mm, inclusive conexões</t>
  </si>
  <si>
    <t>13.8.3</t>
  </si>
  <si>
    <t>Tubo em ferro fundido com ponta e ponta, predial SMU, DN= 100 mm, inclusive conexões</t>
  </si>
  <si>
    <t>13.9</t>
  </si>
  <si>
    <t xml:space="preserve">LOUÇAS, METAIS E ACESSÓRIOS </t>
  </si>
  <si>
    <t>13.9.1</t>
  </si>
  <si>
    <t>Espelho comum de 3 mm com moldura em alumínio</t>
  </si>
  <si>
    <t>13.9.2</t>
  </si>
  <si>
    <t>Bacia sifonada de louça sem tampa, para pessoas com mobilidade reduzida - 6 litros</t>
  </si>
  <si>
    <t>13.9.3</t>
  </si>
  <si>
    <t>Assento para bacia sanitária com abertura frontal, para pessoas com mobilidade reduzida</t>
  </si>
  <si>
    <t>13.9.4</t>
  </si>
  <si>
    <t>Chuveiro frio em PVC, diâmetro de 15 cm, com registro e tubo de ligação acoplados</t>
  </si>
  <si>
    <t>13.9.5</t>
  </si>
  <si>
    <t>Bacia sifonada de louça sem tampa - 6 litros</t>
  </si>
  <si>
    <t>13.9.6</t>
  </si>
  <si>
    <t>Lavatório de louça com coluna</t>
  </si>
  <si>
    <t>13.9.7</t>
  </si>
  <si>
    <t>Mictório de louça sifonado auto aspirante</t>
  </si>
  <si>
    <t>13.9.8</t>
  </si>
  <si>
    <t xml:space="preserve">Cuba de embutir oval grande </t>
  </si>
  <si>
    <t>13.9.9</t>
  </si>
  <si>
    <t>Lavatório de louça para canto, sem coluna - sem pertences</t>
  </si>
  <si>
    <t>13.9.10</t>
  </si>
  <si>
    <t>Tanque de louça sem coluna de 30 litros</t>
  </si>
  <si>
    <t>13.9.11</t>
  </si>
  <si>
    <t>Tampo/bancada em granito com espessura de 3 cm</t>
  </si>
  <si>
    <t>13.9.12</t>
  </si>
  <si>
    <t>Tampo/bancada em concreto armado, revestido em aço inoxidável fosco polido</t>
  </si>
  <si>
    <t>13.9.13</t>
  </si>
  <si>
    <t>Saboneteira de louça de embutir</t>
  </si>
  <si>
    <t>13.9.14</t>
  </si>
  <si>
    <t>Porta-papel de louça de embutir</t>
  </si>
  <si>
    <t>13.9.15</t>
  </si>
  <si>
    <t>Cabide cromado para banheiro</t>
  </si>
  <si>
    <t>13.9.16</t>
  </si>
  <si>
    <t>Cabide de louça com 2 ganchos</t>
  </si>
  <si>
    <t>13.9.17</t>
  </si>
  <si>
    <t>Saboneteira tipo dispenser, para refil de 800 ml</t>
  </si>
  <si>
    <t>13.9.18</t>
  </si>
  <si>
    <t xml:space="preserve">Dispenser toalheiro em ABS, para folhas </t>
  </si>
  <si>
    <t>13.9.19</t>
  </si>
  <si>
    <t>Torneira de mesa para lavatório, acionamento hidromecânico, com registro integrado regulador de vazão, em latão cromado, DN= 1/2</t>
  </si>
  <si>
    <t>13.9.20</t>
  </si>
  <si>
    <t>Torneira curta com rosca para uso geral, em latão fundido cromado, DN= 3/4´</t>
  </si>
  <si>
    <t>13.9.21</t>
  </si>
  <si>
    <t>Torneira longa sem rosca para uso geral, em latão fundido cromado</t>
  </si>
  <si>
    <t>13.9.22</t>
  </si>
  <si>
    <t>Torneira de parede para pia com bica móvel e arejador, em latão fundido cromado</t>
  </si>
  <si>
    <t>13.9.23</t>
  </si>
  <si>
    <t>Aparelho misturador de parede, para pia, com bica móvel, acabamento cromado</t>
  </si>
  <si>
    <t>13.9.24</t>
  </si>
  <si>
    <t>Ducha higiênica com registro</t>
  </si>
  <si>
    <t>13.9.25</t>
  </si>
  <si>
    <t>Prateleira em granito com espessura de 2 cm</t>
  </si>
  <si>
    <t>13.9.26</t>
  </si>
  <si>
    <t>Cuba em aço inoxidável rasa</t>
  </si>
  <si>
    <t>13.9.27</t>
  </si>
  <si>
    <t>Cuba em aço inoxidável funda</t>
  </si>
  <si>
    <t>13.9.28</t>
  </si>
  <si>
    <t>Engate flexível metálico cromado ø1/2" x 40cm -</t>
  </si>
  <si>
    <t>13.9.29</t>
  </si>
  <si>
    <t>Tubo de ligação para mictório, DN= 1/2´</t>
  </si>
  <si>
    <t>13.9.30</t>
  </si>
  <si>
    <t xml:space="preserve">Sifão de metal cromado de 1 1/2"x2" </t>
  </si>
  <si>
    <t>13.9.31</t>
  </si>
  <si>
    <t xml:space="preserve">Sifão de metal cromado de 1 x 1 1/2" </t>
  </si>
  <si>
    <t>13.9.32</t>
  </si>
  <si>
    <t>Tampa de plástico para bacia sanitária</t>
  </si>
  <si>
    <t>13.9.33</t>
  </si>
  <si>
    <t xml:space="preserve">Válvula americana </t>
  </si>
  <si>
    <t>13.9.34</t>
  </si>
  <si>
    <t>Válvula de metal cromado de 1´</t>
  </si>
  <si>
    <t>13.9.35</t>
  </si>
  <si>
    <t xml:space="preserve">Registro de gaveta em latão fundido sem acabamento, DN= 2´ </t>
  </si>
  <si>
    <t>13.9.36</t>
  </si>
  <si>
    <t xml:space="preserve">Registro de gaveta em latão fundido sem acabamento, DN= 3´ </t>
  </si>
  <si>
    <t>13.9.37</t>
  </si>
  <si>
    <t>Registro de gaveta em latão fundido cromado com canopla, DN= 3/4´ - linha especial</t>
  </si>
  <si>
    <t>13.9.38</t>
  </si>
  <si>
    <t>Registro de gaveta em latão fundido cromado com canopla, DN= 1´ - linha especial</t>
  </si>
  <si>
    <t>13.9.39</t>
  </si>
  <si>
    <t>Registro de gaveta em latão fundido cromado com canopla, DN= 1 1/2´ - linha especial</t>
  </si>
  <si>
    <t>13.9.40</t>
  </si>
  <si>
    <t>Registro de pressão em latão fundido cromado com canopla, DN= 3/4´ - linha especial</t>
  </si>
  <si>
    <t>13.9.41</t>
  </si>
  <si>
    <t>Válvula de descarga com registro próprio, DN= 1 1/2´</t>
  </si>
  <si>
    <t>13.9.42</t>
  </si>
  <si>
    <t>Válvula de mictório antivandalismo, DN= 3/4´</t>
  </si>
  <si>
    <t>13.9.43</t>
  </si>
  <si>
    <t>Coifa em aço inoxidável com filtro e exaustor axial - área de 3,01 até 7,50 m²</t>
  </si>
  <si>
    <t>13.9.44</t>
  </si>
  <si>
    <t>Câmara frigorífica para resfriados</t>
  </si>
  <si>
    <t>13.9.45</t>
  </si>
  <si>
    <t>Câmara frigorífica para congelados</t>
  </si>
  <si>
    <t>13.9.46</t>
  </si>
  <si>
    <t>Sistema de aquecimento de passagem a gás com sistema misturador para abastecimento de até 24 duchas</t>
  </si>
  <si>
    <t>13.9.47</t>
  </si>
  <si>
    <t>Conjunto motor-bomba (centrífuga) 1,5 cv multiestágio, Hman= 20 a 35 mca, Q= 7,1 a 4,5 m³/h</t>
  </si>
  <si>
    <t xml:space="preserve">INSTALAÇÃO DE REDE ESTRUTURADA 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</si>
  <si>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</si>
  <si>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</si>
  <si>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</si>
  <si>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</si>
  <si>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</si>
  <si>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</si>
  <si>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</si>
  <si>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</si>
  <si>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</si>
  <si>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</si>
  <si>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</si>
  <si>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</si>
  <si>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</si>
  <si>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</si>
  <si>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</si>
  <si>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</si>
  <si>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</si>
  <si>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</si>
  <si>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</si>
  <si>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</si>
  <si>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</si>
  <si>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 xml:space="preserve">Cabo UTP para rede 23 AWG com 4 pares, categoria 6 </t>
  </si>
  <si>
    <t>m.</t>
  </si>
  <si>
    <t>14.22</t>
  </si>
  <si>
    <t>Conector RJ-45 - fêmea 8 vias- categoria 6 -  1 modulo, completo com suporte e espelho</t>
  </si>
  <si>
    <t>INSTALAÇÃO DE AR CONDICIONADO</t>
  </si>
  <si>
    <t>15.1</t>
  </si>
  <si>
    <t>TUBOS E CONEXÕES EM AÇO CARBONO</t>
  </si>
  <si>
    <t>15.1.1</t>
  </si>
  <si>
    <t>Tubo aço carbono DIN 2440 com costura 1" com rosca BSP com conexões e isolamento térmico</t>
  </si>
  <si>
    <t>15.1.2</t>
  </si>
  <si>
    <t>Tubo aço carbono DIN 2440 com costura 1 1/4" com rosca BSP com conexões e isolamento térmico</t>
  </si>
  <si>
    <t>15.1.3</t>
  </si>
  <si>
    <t>Tubo aço carbono DIN 2440 com costura 1 1/2" com rosca BSP com conexões e isolamento térmico</t>
  </si>
  <si>
    <t>15.1.4</t>
  </si>
  <si>
    <t>Tubo aço carbono DIN 2440 com costura 2" com rosca BSP com conexões e isolamento térmico</t>
  </si>
  <si>
    <t>15.1.5</t>
  </si>
  <si>
    <t>Tubo aço carbono DIN 2440 com costura 3" com rosca BSP com conexões e isolamento térmico</t>
  </si>
  <si>
    <t>15.1.6</t>
  </si>
  <si>
    <t>Tubo aço carbono DIN 2440 com costura 4" com rosca BSP com conexões e isolamento térmico</t>
  </si>
  <si>
    <t>15.1.7</t>
  </si>
  <si>
    <t>Tubo aço carbono DIN 2440 com costura 5" com rosca BSP com conexões e isolamento térmico</t>
  </si>
  <si>
    <t>15.1.8</t>
  </si>
  <si>
    <t>Tubo aço carbono DIN 2440 com costura 6" com rosca BSP com conexões e isolamento térmico</t>
  </si>
  <si>
    <t>15.1.9</t>
  </si>
  <si>
    <t>Registro gaveta bruto 1"</t>
  </si>
  <si>
    <t>15.1.10</t>
  </si>
  <si>
    <t>Válvula de retenção horizontal em bronze, DN= 1´</t>
  </si>
  <si>
    <t>15.1.11</t>
  </si>
  <si>
    <t>Registro gaveta bruto 4"</t>
  </si>
  <si>
    <t>15.1.12</t>
  </si>
  <si>
    <t>Registro globo flangeado 5"</t>
  </si>
  <si>
    <t>15.2</t>
  </si>
  <si>
    <t>INSTALAÇÕES ELÉTRICAS</t>
  </si>
  <si>
    <t>15.2.1</t>
  </si>
  <si>
    <t>Pontos de força para os equipamentos</t>
  </si>
  <si>
    <t>15.2.2</t>
  </si>
  <si>
    <t>QG-CF-1P-01 - quadro de força e comando</t>
  </si>
  <si>
    <t>ELEMENTOS DE VIDRO</t>
  </si>
  <si>
    <t>16.1</t>
  </si>
  <si>
    <t>Vidro temperado incolor 10mm</t>
  </si>
  <si>
    <t>16.2</t>
  </si>
  <si>
    <t>Mola hidráulica de piso, para porta com largura até 1,10 m e peso até 120 kg</t>
  </si>
  <si>
    <t>16.3</t>
  </si>
  <si>
    <t>Suporte simples de canto para vidro temperado</t>
  </si>
  <si>
    <t>16.4</t>
  </si>
  <si>
    <t>Suporte duplo para vidro temperado fixado em alvenaria</t>
  </si>
  <si>
    <t>16.5</t>
  </si>
  <si>
    <t>Suporte quádruplo para vidro temperado</t>
  </si>
  <si>
    <t>16.6</t>
  </si>
  <si>
    <t>Contra fechadura de centro para porta em vidro temperado</t>
  </si>
  <si>
    <t>16.7</t>
  </si>
  <si>
    <t>Fechadura de centro com cilíndro para porta em vidro temperado</t>
  </si>
  <si>
    <t>16.8</t>
  </si>
  <si>
    <t>Puxador duplo em aço inoxidável, para porta de madeira, alumínio ou vidro, de 350 mm</t>
  </si>
  <si>
    <t>INSTALAÇÕES DE GASES MEDICINAIS</t>
  </si>
  <si>
    <t>17.1</t>
  </si>
  <si>
    <t>Tubo de cobre classe A, DN= 15mm (1/2´), inclusive conexões</t>
  </si>
  <si>
    <t>17.2</t>
  </si>
  <si>
    <t>17.3</t>
  </si>
  <si>
    <t>17.4</t>
  </si>
  <si>
    <t>Fornecimento e instalação de régua de gases RSC-1, para sala cirurgica, emergência, completa – conforme projeto anexo</t>
  </si>
  <si>
    <t>17.5</t>
  </si>
  <si>
    <t>Fornecimento e instalação de régua de gases para observação e pronto atendimento, completa – conforme projeto anexo</t>
  </si>
  <si>
    <t>17.6</t>
  </si>
  <si>
    <t>Fornecimento e instalação de régua de gases para UTI adulto e uti isolamento,  completa – conforme projeto anexo</t>
  </si>
  <si>
    <t>17.7</t>
  </si>
  <si>
    <t>Fornecimento e instalação de painel de alarme ar comprimido  – conforme projeto anexo</t>
  </si>
  <si>
    <t>17.8</t>
  </si>
  <si>
    <t>Fornecimento e instalação de painel de alarme de vácuo  – conforme projeto anexo</t>
  </si>
  <si>
    <t>17.9</t>
  </si>
  <si>
    <t>Fornecimento e instalação de painel de alarme de oxigênio - conforme projeto anexo</t>
  </si>
  <si>
    <t>17.10</t>
  </si>
  <si>
    <t>Válvula de esfera monobloco em latão fundido passagem plena, acionamento com alavanca, DN= 1/2´</t>
  </si>
  <si>
    <t>17.11</t>
  </si>
  <si>
    <t>Válvula de esfera monobloco em latão fundido passagem plena, acionamento com alavanca, DN= 3/4´</t>
  </si>
  <si>
    <t>17.12</t>
  </si>
  <si>
    <t>Válvula de esfera monobloco em latão fundido passagem plena, acionamento com alavanca, DN= 1´</t>
  </si>
  <si>
    <t>17.13</t>
  </si>
  <si>
    <t>Posto de Oxigênio - Metal - com válvula - rosca ABNT</t>
  </si>
  <si>
    <t>17.14</t>
  </si>
  <si>
    <t>Posto de vácuo - Metal - com válvula - rosca ABNT</t>
  </si>
  <si>
    <t>17.15</t>
  </si>
  <si>
    <t>Posto de ar comprimido - Metal - com válvula - rosca ABNT</t>
  </si>
  <si>
    <t>17.16</t>
  </si>
  <si>
    <t xml:space="preserve">Fluxômetro para O2 - bilha longa, -0 a 15 l/min,  bilha longa, </t>
  </si>
  <si>
    <t>17.17</t>
  </si>
  <si>
    <t xml:space="preserve">Fluxometro para ar comprimido -0 a 15 l/min,  bilha longa, </t>
  </si>
  <si>
    <t>17.18</t>
  </si>
  <si>
    <t xml:space="preserve">Vacuômetro para Vc - com copo de vidro de 500ml graduado, </t>
  </si>
  <si>
    <t>17.19</t>
  </si>
  <si>
    <t xml:space="preserve">Quadro Telebrás de embutir de 600 x 600 x 120 mm </t>
  </si>
  <si>
    <t>DIVERSOS</t>
  </si>
  <si>
    <t>18.1</t>
  </si>
  <si>
    <t>Limpeza final de obra</t>
  </si>
  <si>
    <t>18.2</t>
  </si>
  <si>
    <t>Adesivo vinílico, padrão regulamentado, para sinalização de incêndio</t>
  </si>
  <si>
    <t>18.3</t>
  </si>
  <si>
    <t>Cortina de PVC em duas faces, com espessura de 2 mm, instalada em trilhos de correr, cor palha, com estrutura de sustentação em aço carbono, fixada em alvenaria. Sistema de trilho em duralumínio especial com seção 35 x 14 mm espessura 1.6 mm, acabamento de superfície anodizado, possibilitando todos os tipos de curvas e contornos no próprio trilho para total ou parcial fechamento dos leitos. Atende as especificações normativas da ANVISA. Acessórios:Ilhoses metálicos em latão na cor branca; rodízios em plástico industrial de elevada resistência, não enroscam, não escapam dos trilhos e não deformam; ganchos em plástico industrial que permitem fácil e rápida remoção das cortinas; suportes especiais para fixação em qualquer tipo de teto / parede e tirantes extensíveis para rebaixamento do trilho.</t>
  </si>
  <si>
    <t>18.4</t>
  </si>
  <si>
    <t>Barra de apoio reta, para pessoas com mobilidade reduzida, em tubo de aço inoxidável de 1 1/2´ x 900 mm</t>
  </si>
  <si>
    <t>18.5</t>
  </si>
  <si>
    <t>Escada marinheiro com guarda corpo (degrau em ´T´)</t>
  </si>
  <si>
    <t>TOTAL (R$)</t>
  </si>
  <si>
    <t>INSTALAÇÕES HIDRÁULICAS</t>
  </si>
  <si>
    <t>Fonte: CPOS ago/2014; SINAPI jun/14; e EDIF jul/14</t>
  </si>
  <si>
    <t>Caixa de inspeção - alvenaria de 1 tijolo, revestida, medindo 0,8 x 0,8 x 1,2m</t>
  </si>
  <si>
    <t>Divisória em placas duplas de gesso acartonado, resistência ao fogo 60 minutos, espessura 120/90mm - 2RU / 2RU LM</t>
  </si>
  <si>
    <t>Divisória em placas de gesso acartonado, resistência ao fogo 30 minutos, espessura 100/70mm - 1ST / 1ST LM</t>
  </si>
  <si>
    <t>CONCORRÊNCIA Nº 17/2014</t>
  </si>
  <si>
    <t xml:space="preserve">Base: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</si>
</sst>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General_)"/>
    <numFmt numFmtId="166" formatCode="_-* #,##0.00_-;\-* #,##0.00_-;_-* \-??_-;_-@_-"/>
    <numFmt numFmtId="167" formatCode="_(* #,##0.00_);_(* \(#,##0.00\);_(* &quot;-&quot;??_);_(@_)"/>
    <numFmt numFmtId="168" formatCode="_(* #,##0.000_);_(* \(#,##0.000\);_(* \-??_);_(@_)"/>
    <numFmt numFmtId="169" formatCode="_(&quot;R$ &quot;* #,##0.00_);_(&quot;R$ &quot;* \(#,##0.00\);_(&quot;R$ &quot;* \-??_);_(@_)"/>
    <numFmt numFmtId="170" formatCode="0.0%"/>
    <numFmt numFmtId="171" formatCode="_(* #,##0.0000_);_(* \(#,##0.0000\);_(* \-??_);_(@_)"/>
    <numFmt numFmtId="172" formatCode="_(* #,##0.00000_);_(* \(#,##0.00000\);_(* \-??_);_(@_)"/>
    <numFmt numFmtId="173" formatCode="_(* #,##0.0000_);_(* \(#,##0.0000\);_(* &quot;-&quot;??_);_(@_)"/>
    <numFmt numFmtId="174" formatCode="0.0000%"/>
    <numFmt numFmtId="175" formatCode="00\-00\-00"/>
    <numFmt numFmtId="176" formatCode="00000"/>
    <numFmt numFmtId="177" formatCode="#,##0.0000"/>
    <numFmt numFmtId="178" formatCode="#,##0.000000"/>
    <numFmt numFmtId="179" formatCode="0.0000"/>
    <numFmt numFmtId="180" formatCode="0.000000"/>
    <numFmt numFmtId="181" formatCode="mmm\ \-\ yyyy"/>
    <numFmt numFmtId="182" formatCode="0.0"/>
    <numFmt numFmtId="183" formatCode="0_)"/>
    <numFmt numFmtId="184" formatCode="0.00_)"/>
  </numFmts>
  <fonts count="49">
    <font>
      <sz val="10"/>
      <name val="Arial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sz val="12"/>
      <name val="Arial"/>
      <family val="2"/>
    </font>
    <font>
      <b/>
      <sz val="11.5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.5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1" fillId="3" borderId="0" applyNumberFormat="0" applyBorder="0" applyAlignment="0" applyProtection="0"/>
    <xf numFmtId="0" fontId="31" fillId="4" borderId="0" applyNumberFormat="0" applyBorder="0" applyAlignment="0" applyProtection="0"/>
    <xf numFmtId="0" fontId="11" fillId="5" borderId="0" applyNumberFormat="0" applyBorder="0" applyAlignment="0" applyProtection="0"/>
    <xf numFmtId="0" fontId="31" fillId="6" borderId="0" applyNumberFormat="0" applyBorder="0" applyAlignment="0" applyProtection="0"/>
    <xf numFmtId="0" fontId="11" fillId="7" borderId="0" applyNumberFormat="0" applyBorder="0" applyAlignment="0" applyProtection="0"/>
    <xf numFmtId="0" fontId="31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12" borderId="0" applyNumberFormat="0" applyBorder="0" applyAlignment="0" applyProtection="0"/>
    <xf numFmtId="0" fontId="11" fillId="7" borderId="0" applyNumberFormat="0" applyBorder="0" applyAlignment="0" applyProtection="0"/>
    <xf numFmtId="0" fontId="31" fillId="13" borderId="0" applyNumberFormat="0" applyBorder="0" applyAlignment="0" applyProtection="0"/>
    <xf numFmtId="0" fontId="11" fillId="11" borderId="0" applyNumberFormat="0" applyBorder="0" applyAlignment="0" applyProtection="0"/>
    <xf numFmtId="0" fontId="31" fillId="14" borderId="0" applyNumberFormat="0" applyBorder="0" applyAlignment="0" applyProtection="0"/>
    <xf numFmtId="0" fontId="11" fillId="5" borderId="0" applyNumberFormat="0" applyBorder="0" applyAlignment="0" applyProtection="0"/>
    <xf numFmtId="0" fontId="31" fillId="15" borderId="0" applyNumberFormat="0" applyBorder="0" applyAlignment="0" applyProtection="0"/>
    <xf numFmtId="0" fontId="11" fillId="16" borderId="0" applyNumberFormat="0" applyBorder="0" applyAlignment="0" applyProtection="0"/>
    <xf numFmtId="0" fontId="31" fillId="17" borderId="0" applyNumberFormat="0" applyBorder="0" applyAlignment="0" applyProtection="0"/>
    <xf numFmtId="0" fontId="1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11" borderId="0" applyNumberFormat="0" applyBorder="0" applyAlignment="0" applyProtection="0"/>
    <xf numFmtId="0" fontId="31" fillId="20" borderId="0" applyNumberFormat="0" applyBorder="0" applyAlignment="0" applyProtection="0"/>
    <xf numFmtId="0" fontId="11" fillId="7" borderId="0" applyNumberFormat="0" applyBorder="0" applyAlignment="0" applyProtection="0"/>
    <xf numFmtId="0" fontId="32" fillId="21" borderId="0" applyNumberFormat="0" applyBorder="0" applyAlignment="0" applyProtection="0"/>
    <xf numFmtId="0" fontId="12" fillId="11" borderId="0" applyNumberFormat="0" applyBorder="0" applyAlignment="0" applyProtection="0"/>
    <xf numFmtId="0" fontId="32" fillId="22" borderId="0" applyNumberFormat="0" applyBorder="0" applyAlignment="0" applyProtection="0"/>
    <xf numFmtId="0" fontId="12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0" applyNumberFormat="0" applyBorder="0" applyAlignment="0" applyProtection="0"/>
    <xf numFmtId="0" fontId="12" fillId="18" borderId="0" applyNumberFormat="0" applyBorder="0" applyAlignment="0" applyProtection="0"/>
    <xf numFmtId="0" fontId="32" fillId="27" borderId="0" applyNumberFormat="0" applyBorder="0" applyAlignment="0" applyProtection="0"/>
    <xf numFmtId="0" fontId="12" fillId="11" borderId="0" applyNumberFormat="0" applyBorder="0" applyAlignment="0" applyProtection="0"/>
    <xf numFmtId="0" fontId="32" fillId="28" borderId="0" applyNumberFormat="0" applyBorder="0" applyAlignment="0" applyProtection="0"/>
    <xf numFmtId="0" fontId="12" fillId="5" borderId="0" applyNumberFormat="0" applyBorder="0" applyAlignment="0" applyProtection="0"/>
    <xf numFmtId="0" fontId="33" fillId="29" borderId="0" applyNumberFormat="0" applyBorder="0" applyAlignment="0" applyProtection="0"/>
    <xf numFmtId="0" fontId="13" fillId="11" borderId="0" applyNumberFormat="0" applyBorder="0" applyAlignment="0" applyProtection="0"/>
    <xf numFmtId="0" fontId="34" fillId="30" borderId="1" applyNumberFormat="0" applyAlignment="0" applyProtection="0"/>
    <xf numFmtId="0" fontId="24" fillId="31" borderId="2" applyNumberFormat="0" applyAlignment="0" applyProtection="0"/>
    <xf numFmtId="0" fontId="35" fillId="32" borderId="3" applyNumberFormat="0" applyAlignment="0" applyProtection="0"/>
    <xf numFmtId="0" fontId="14" fillId="33" borderId="4" applyNumberForma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32" fillId="34" borderId="0" applyNumberFormat="0" applyBorder="0" applyAlignment="0" applyProtection="0"/>
    <xf numFmtId="0" fontId="12" fillId="35" borderId="0" applyNumberFormat="0" applyBorder="0" applyAlignment="0" applyProtection="0"/>
    <xf numFmtId="0" fontId="32" fillId="36" borderId="0" applyNumberFormat="0" applyBorder="0" applyAlignment="0" applyProtection="0"/>
    <xf numFmtId="0" fontId="12" fillId="23" borderId="0" applyNumberFormat="0" applyBorder="0" applyAlignment="0" applyProtection="0"/>
    <xf numFmtId="0" fontId="32" fillId="37" borderId="0" applyNumberFormat="0" applyBorder="0" applyAlignment="0" applyProtection="0"/>
    <xf numFmtId="0" fontId="12" fillId="25" borderId="0" applyNumberFormat="0" applyBorder="0" applyAlignment="0" applyProtection="0"/>
    <xf numFmtId="0" fontId="32" fillId="38" borderId="0" applyNumberFormat="0" applyBorder="0" applyAlignment="0" applyProtection="0"/>
    <xf numFmtId="0" fontId="12" fillId="39" borderId="0" applyNumberFormat="0" applyBorder="0" applyAlignment="0" applyProtection="0"/>
    <xf numFmtId="0" fontId="32" fillId="40" borderId="0" applyNumberFormat="0" applyBorder="0" applyAlignment="0" applyProtection="0"/>
    <xf numFmtId="0" fontId="12" fillId="41" borderId="0" applyNumberFormat="0" applyBorder="0" applyAlignment="0" applyProtection="0"/>
    <xf numFmtId="0" fontId="3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1" applyNumberFormat="0" applyAlignment="0" applyProtection="0"/>
    <xf numFmtId="0" fontId="15" fillId="16" borderId="2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16" fillId="4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0" fontId="40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1" fillId="30" borderId="9" applyNumberFormat="0" applyAlignment="0" applyProtection="0"/>
    <xf numFmtId="0" fontId="17" fillId="31" borderId="10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21" fillId="0" borderId="14" applyNumberFormat="0" applyFill="0" applyAlignment="0" applyProtection="0"/>
    <xf numFmtId="0" fontId="47" fillId="0" borderId="15" applyNumberFormat="0" applyFill="0" applyAlignment="0" applyProtection="0"/>
    <xf numFmtId="0" fontId="22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3" fillId="0" borderId="18" applyNumberFormat="0" applyFill="0" applyAlignment="0" applyProtection="0"/>
    <xf numFmtId="164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2" fontId="6" fillId="0" borderId="0" xfId="107" applyNumberFormat="1" applyFont="1" applyFill="1" applyBorder="1" applyAlignment="1" applyProtection="1">
      <alignment horizontal="right" vertical="center"/>
      <protection/>
    </xf>
    <xf numFmtId="164" fontId="6" fillId="0" borderId="0" xfId="107" applyFont="1" applyFill="1" applyBorder="1" applyAlignment="1" applyProtection="1">
      <alignment horizontal="right" vertical="center"/>
      <protection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2" fontId="7" fillId="0" borderId="0" xfId="0" applyNumberFormat="1" applyFont="1" applyFill="1" applyAlignment="1">
      <alignment horizontal="center" vertical="top"/>
    </xf>
    <xf numFmtId="0" fontId="7" fillId="49" borderId="19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center" wrapText="1"/>
    </xf>
    <xf numFmtId="2" fontId="0" fillId="0" borderId="19" xfId="107" applyNumberFormat="1" applyFont="1" applyFill="1" applyBorder="1" applyAlignment="1" applyProtection="1">
      <alignment/>
      <protection/>
    </xf>
    <xf numFmtId="164" fontId="0" fillId="0" borderId="19" xfId="107" applyFont="1" applyFill="1" applyBorder="1" applyAlignment="1" applyProtection="1">
      <alignment/>
      <protection/>
    </xf>
    <xf numFmtId="164" fontId="0" fillId="0" borderId="19" xfId="107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>
      <alignment wrapText="1"/>
    </xf>
    <xf numFmtId="164" fontId="0" fillId="0" borderId="19" xfId="107" applyFont="1" applyFill="1" applyBorder="1" applyAlignment="1" applyProtection="1">
      <alignment wrapText="1"/>
      <protection/>
    </xf>
    <xf numFmtId="0" fontId="0" fillId="0" borderId="19" xfId="0" applyFont="1" applyFill="1" applyBorder="1" applyAlignment="1">
      <alignment vertical="top" wrapText="1"/>
    </xf>
    <xf numFmtId="165" fontId="0" fillId="49" borderId="19" xfId="0" applyNumberFormat="1" applyFont="1" applyFill="1" applyBorder="1" applyAlignment="1">
      <alignment horizontal="center" wrapText="1"/>
    </xf>
    <xf numFmtId="2" fontId="8" fillId="49" borderId="19" xfId="107" applyNumberFormat="1" applyFont="1" applyFill="1" applyBorder="1" applyAlignment="1" applyProtection="1">
      <alignment wrapText="1"/>
      <protection/>
    </xf>
    <xf numFmtId="164" fontId="9" fillId="49" borderId="19" xfId="107" applyFont="1" applyFill="1" applyBorder="1" applyAlignment="1" applyProtection="1">
      <alignment wrapText="1"/>
      <protection/>
    </xf>
    <xf numFmtId="164" fontId="7" fillId="49" borderId="19" xfId="107" applyFont="1" applyFill="1" applyBorder="1" applyAlignment="1" applyProtection="1">
      <alignment wrapText="1"/>
      <protection/>
    </xf>
    <xf numFmtId="2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justify" vertical="top" wrapText="1"/>
    </xf>
    <xf numFmtId="165" fontId="0" fillId="0" borderId="19" xfId="0" applyNumberFormat="1" applyFont="1" applyFill="1" applyBorder="1" applyAlignment="1">
      <alignment horizontal="center" wrapText="1"/>
    </xf>
    <xf numFmtId="2" fontId="8" fillId="0" borderId="19" xfId="107" applyNumberFormat="1" applyFont="1" applyFill="1" applyBorder="1" applyAlignment="1" applyProtection="1">
      <alignment wrapText="1"/>
      <protection/>
    </xf>
    <xf numFmtId="164" fontId="9" fillId="0" borderId="19" xfId="107" applyFont="1" applyFill="1" applyBorder="1" applyAlignment="1" applyProtection="1">
      <alignment wrapText="1"/>
      <protection/>
    </xf>
    <xf numFmtId="164" fontId="6" fillId="49" borderId="19" xfId="107" applyFont="1" applyFill="1" applyBorder="1" applyAlignment="1" applyProtection="1">
      <alignment wrapText="1"/>
      <protection/>
    </xf>
    <xf numFmtId="2" fontId="0" fillId="49" borderId="19" xfId="0" applyNumberFormat="1" applyFont="1" applyFill="1" applyBorder="1" applyAlignment="1">
      <alignment wrapText="1"/>
    </xf>
    <xf numFmtId="165" fontId="0" fillId="49" borderId="19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justify" vertical="top"/>
    </xf>
    <xf numFmtId="164" fontId="0" fillId="0" borderId="19" xfId="107" applyNumberFormat="1" applyFont="1" applyFill="1" applyBorder="1" applyAlignment="1" applyProtection="1">
      <alignment horizontal="center"/>
      <protection/>
    </xf>
    <xf numFmtId="2" fontId="0" fillId="0" borderId="19" xfId="107" applyNumberFormat="1" applyFont="1" applyFill="1" applyBorder="1" applyAlignment="1" applyProtection="1">
      <alignment/>
      <protection/>
    </xf>
    <xf numFmtId="164" fontId="0" fillId="0" borderId="19" xfId="107" applyFont="1" applyFill="1" applyBorder="1" applyAlignment="1" applyProtection="1">
      <alignment/>
      <protection/>
    </xf>
    <xf numFmtId="164" fontId="0" fillId="0" borderId="19" xfId="107" applyNumberFormat="1" applyFont="1" applyFill="1" applyBorder="1" applyAlignment="1" applyProtection="1">
      <alignment horizontal="center"/>
      <protection/>
    </xf>
    <xf numFmtId="4" fontId="0" fillId="0" borderId="19" xfId="81" applyNumberFormat="1" applyFont="1" applyFill="1" applyBorder="1" applyAlignment="1">
      <alignment vertical="center" wrapText="1"/>
      <protection/>
    </xf>
    <xf numFmtId="4" fontId="0" fillId="0" borderId="19" xfId="81" applyNumberFormat="1" applyFont="1" applyFill="1" applyBorder="1" applyAlignment="1">
      <alignment horizontal="center" wrapText="1"/>
      <protection/>
    </xf>
    <xf numFmtId="2" fontId="0" fillId="0" borderId="19" xfId="0" applyNumberFormat="1" applyFont="1" applyFill="1" applyBorder="1" applyAlignment="1">
      <alignment wrapText="1"/>
    </xf>
    <xf numFmtId="4" fontId="0" fillId="0" borderId="19" xfId="81" applyNumberFormat="1" applyFont="1" applyFill="1" applyBorder="1" applyAlignment="1">
      <alignment vertical="top" wrapText="1"/>
      <protection/>
    </xf>
    <xf numFmtId="4" fontId="0" fillId="0" borderId="19" xfId="81" applyNumberFormat="1" applyFont="1" applyFill="1" applyBorder="1" applyAlignment="1">
      <alignment horizontal="center" wrapText="1"/>
      <protection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NumberFormat="1" applyFont="1" applyFill="1" applyBorder="1" applyAlignment="1">
      <alignment horizontal="justify" vertical="top" wrapText="1"/>
    </xf>
    <xf numFmtId="164" fontId="10" fillId="0" borderId="19" xfId="107" applyFont="1" applyFill="1" applyBorder="1" applyAlignment="1" applyProtection="1">
      <alignment horizontal="justify" vertical="top" wrapText="1"/>
      <protection/>
    </xf>
    <xf numFmtId="164" fontId="10" fillId="0" borderId="19" xfId="107" applyFont="1" applyFill="1" applyBorder="1" applyAlignment="1" applyProtection="1">
      <alignment horizontal="justify" wrapText="1"/>
      <protection/>
    </xf>
    <xf numFmtId="2" fontId="10" fillId="0" borderId="19" xfId="107" applyNumberFormat="1" applyFont="1" applyFill="1" applyBorder="1" applyAlignment="1" applyProtection="1">
      <alignment wrapText="1"/>
      <protection/>
    </xf>
    <xf numFmtId="164" fontId="10" fillId="0" borderId="19" xfId="107" applyFont="1" applyFill="1" applyBorder="1" applyAlignment="1" applyProtection="1">
      <alignment wrapText="1"/>
      <protection/>
    </xf>
    <xf numFmtId="164" fontId="10" fillId="0" borderId="19" xfId="107" applyFont="1" applyFill="1" applyBorder="1" applyAlignment="1" applyProtection="1">
      <alignment horizontal="left" vertical="top" wrapText="1"/>
      <protection/>
    </xf>
    <xf numFmtId="164" fontId="10" fillId="0" borderId="19" xfId="107" applyFont="1" applyFill="1" applyBorder="1" applyAlignment="1" applyProtection="1">
      <alignment horizontal="left" wrapText="1"/>
      <protection/>
    </xf>
    <xf numFmtId="0" fontId="0" fillId="0" borderId="19" xfId="0" applyFont="1" applyFill="1" applyBorder="1" applyAlignment="1">
      <alignment horizontal="center"/>
    </xf>
    <xf numFmtId="0" fontId="0" fillId="0" borderId="19" xfId="83" applyFont="1" applyFill="1" applyBorder="1" applyAlignment="1">
      <alignment vertical="top" wrapText="1"/>
      <protection/>
    </xf>
    <xf numFmtId="0" fontId="7" fillId="0" borderId="19" xfId="82" applyFont="1" applyFill="1" applyBorder="1" applyAlignment="1">
      <alignment horizontal="left" vertical="top" wrapText="1"/>
      <protection/>
    </xf>
    <xf numFmtId="2" fontId="8" fillId="0" borderId="19" xfId="107" applyNumberFormat="1" applyFont="1" applyFill="1" applyBorder="1" applyAlignment="1" applyProtection="1">
      <alignment/>
      <protection/>
    </xf>
    <xf numFmtId="164" fontId="8" fillId="0" borderId="19" xfId="107" applyFont="1" applyFill="1" applyBorder="1" applyAlignment="1" applyProtection="1">
      <alignment/>
      <protection/>
    </xf>
    <xf numFmtId="0" fontId="7" fillId="49" borderId="20" xfId="0" applyFont="1" applyFill="1" applyBorder="1" applyAlignment="1">
      <alignment horizontal="justify" vertical="top" wrapText="1"/>
    </xf>
    <xf numFmtId="165" fontId="0" fillId="49" borderId="20" xfId="0" applyNumberFormat="1" applyFont="1" applyFill="1" applyBorder="1" applyAlignment="1">
      <alignment horizontal="center" vertical="top" wrapText="1"/>
    </xf>
    <xf numFmtId="2" fontId="8" fillId="49" borderId="20" xfId="107" applyNumberFormat="1" applyFont="1" applyFill="1" applyBorder="1" applyAlignment="1" applyProtection="1">
      <alignment horizontal="right" wrapText="1"/>
      <protection/>
    </xf>
    <xf numFmtId="164" fontId="9" fillId="49" borderId="20" xfId="107" applyFont="1" applyFill="1" applyBorder="1" applyAlignment="1" applyProtection="1">
      <alignment horizontal="right" vertical="top" wrapText="1"/>
      <protection/>
    </xf>
    <xf numFmtId="164" fontId="7" fillId="49" borderId="20" xfId="107" applyFont="1" applyFill="1" applyBorder="1" applyAlignment="1" applyProtection="1">
      <alignment horizontal="right" vertical="top" wrapText="1"/>
      <protection/>
    </xf>
    <xf numFmtId="0" fontId="6" fillId="49" borderId="21" xfId="0" applyFont="1" applyFill="1" applyBorder="1" applyAlignment="1">
      <alignment horizontal="center" vertical="center"/>
    </xf>
    <xf numFmtId="0" fontId="6" fillId="49" borderId="22" xfId="0" applyFont="1" applyFill="1" applyBorder="1" applyAlignment="1">
      <alignment horizontal="center" vertical="center" wrapText="1"/>
    </xf>
    <xf numFmtId="2" fontId="6" fillId="49" borderId="22" xfId="0" applyNumberFormat="1" applyFont="1" applyFill="1" applyBorder="1" applyAlignment="1">
      <alignment horizontal="center" vertical="center"/>
    </xf>
    <xf numFmtId="2" fontId="6" fillId="49" borderId="22" xfId="107" applyNumberFormat="1" applyFont="1" applyFill="1" applyBorder="1" applyAlignment="1" applyProtection="1">
      <alignment horizontal="center" vertical="center"/>
      <protection/>
    </xf>
    <xf numFmtId="164" fontId="6" fillId="49" borderId="22" xfId="107" applyFont="1" applyFill="1" applyBorder="1" applyAlignment="1" applyProtection="1">
      <alignment horizontal="center" vertical="center" wrapText="1"/>
      <protection/>
    </xf>
    <xf numFmtId="164" fontId="6" fillId="49" borderId="22" xfId="107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0" fontId="7" fillId="49" borderId="23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 wrapText="1"/>
    </xf>
    <xf numFmtId="0" fontId="7" fillId="49" borderId="24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165" fontId="0" fillId="50" borderId="25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vertical="top"/>
    </xf>
    <xf numFmtId="4" fontId="0" fillId="0" borderId="19" xfId="107" applyNumberFormat="1" applyFont="1" applyFill="1" applyBorder="1" applyAlignment="1" applyProtection="1">
      <alignment horizontal="left" wrapText="1"/>
      <protection/>
    </xf>
    <xf numFmtId="2" fontId="0" fillId="0" borderId="19" xfId="107" applyNumberFormat="1" applyFont="1" applyFill="1" applyBorder="1" applyAlignment="1" applyProtection="1">
      <alignment wrapText="1"/>
      <protection/>
    </xf>
    <xf numFmtId="4" fontId="0" fillId="0" borderId="19" xfId="107" applyNumberFormat="1" applyFont="1" applyFill="1" applyBorder="1" applyAlignment="1" applyProtection="1">
      <alignment wrapText="1"/>
      <protection/>
    </xf>
    <xf numFmtId="164" fontId="0" fillId="0" borderId="19" xfId="107" applyFont="1" applyFill="1" applyBorder="1" applyAlignment="1" applyProtection="1">
      <alignment horizontal="left" vertical="top" wrapText="1"/>
      <protection/>
    </xf>
    <xf numFmtId="164" fontId="0" fillId="0" borderId="19" xfId="107" applyFont="1" applyFill="1" applyBorder="1" applyAlignment="1" applyProtection="1">
      <alignment horizontal="left" wrapText="1"/>
      <protection/>
    </xf>
    <xf numFmtId="164" fontId="8" fillId="0" borderId="19" xfId="107" applyFont="1" applyFill="1" applyBorder="1" applyAlignment="1" applyProtection="1">
      <alignment wrapText="1"/>
      <protection/>
    </xf>
    <xf numFmtId="2" fontId="9" fillId="0" borderId="19" xfId="107" applyNumberFormat="1" applyFont="1" applyFill="1" applyBorder="1" applyAlignment="1" applyProtection="1">
      <alignment wrapText="1"/>
      <protection/>
    </xf>
    <xf numFmtId="0" fontId="0" fillId="0" borderId="19" xfId="0" applyFont="1" applyFill="1" applyBorder="1" applyAlignment="1">
      <alignment horizontal="left" wrapText="1"/>
    </xf>
    <xf numFmtId="4" fontId="0" fillId="0" borderId="19" xfId="0" applyNumberFormat="1" applyFont="1" applyFill="1" applyBorder="1" applyAlignment="1">
      <alignment horizontal="center"/>
    </xf>
    <xf numFmtId="170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left" vertical="top"/>
    </xf>
    <xf numFmtId="170" fontId="0" fillId="0" borderId="0" xfId="0" applyNumberFormat="1" applyFont="1" applyAlignment="1">
      <alignment horizontal="center"/>
    </xf>
    <xf numFmtId="170" fontId="0" fillId="51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left"/>
    </xf>
    <xf numFmtId="0" fontId="7" fillId="52" borderId="19" xfId="0" applyFont="1" applyFill="1" applyBorder="1" applyAlignment="1">
      <alignment horizontal="justify" vertical="top" wrapText="1"/>
    </xf>
    <xf numFmtId="0" fontId="7" fillId="52" borderId="23" xfId="0" applyFont="1" applyFill="1" applyBorder="1" applyAlignment="1">
      <alignment horizontal="center" vertical="top"/>
    </xf>
    <xf numFmtId="165" fontId="0" fillId="52" borderId="19" xfId="0" applyNumberFormat="1" applyFont="1" applyFill="1" applyBorder="1" applyAlignment="1">
      <alignment horizontal="center" wrapText="1"/>
    </xf>
    <xf numFmtId="2" fontId="0" fillId="52" borderId="19" xfId="0" applyNumberFormat="1" applyFont="1" applyFill="1" applyBorder="1" applyAlignment="1">
      <alignment wrapText="1"/>
    </xf>
    <xf numFmtId="165" fontId="0" fillId="52" borderId="19" xfId="0" applyNumberFormat="1" applyFont="1" applyFill="1" applyBorder="1" applyAlignment="1">
      <alignment wrapText="1"/>
    </xf>
    <xf numFmtId="2" fontId="8" fillId="52" borderId="19" xfId="107" applyNumberFormat="1" applyFont="1" applyFill="1" applyBorder="1" applyAlignment="1" applyProtection="1">
      <alignment wrapText="1"/>
      <protection/>
    </xf>
    <xf numFmtId="164" fontId="6" fillId="52" borderId="19" xfId="107" applyFont="1" applyFill="1" applyBorder="1" applyAlignment="1" applyProtection="1">
      <alignment wrapText="1"/>
      <protection/>
    </xf>
    <xf numFmtId="0" fontId="0" fillId="52" borderId="19" xfId="0" applyFont="1" applyFill="1" applyBorder="1" applyAlignment="1">
      <alignment horizontal="center"/>
    </xf>
    <xf numFmtId="2" fontId="8" fillId="52" borderId="19" xfId="107" applyNumberFormat="1" applyFont="1" applyFill="1" applyBorder="1" applyAlignment="1" applyProtection="1">
      <alignment/>
      <protection/>
    </xf>
    <xf numFmtId="164" fontId="6" fillId="52" borderId="19" xfId="107" applyFont="1" applyFill="1" applyBorder="1" applyAlignment="1" applyProtection="1">
      <alignment/>
      <protection/>
    </xf>
    <xf numFmtId="164" fontId="0" fillId="52" borderId="19" xfId="107" applyFont="1" applyFill="1" applyBorder="1" applyAlignment="1" applyProtection="1">
      <alignment/>
      <protection/>
    </xf>
    <xf numFmtId="164" fontId="0" fillId="52" borderId="19" xfId="107" applyFont="1" applyFill="1" applyBorder="1" applyAlignment="1" applyProtection="1">
      <alignment horizontal="center"/>
      <protection/>
    </xf>
    <xf numFmtId="2" fontId="0" fillId="52" borderId="19" xfId="107" applyNumberFormat="1" applyFont="1" applyFill="1" applyBorder="1" applyAlignment="1" applyProtection="1">
      <alignment/>
      <protection/>
    </xf>
    <xf numFmtId="0" fontId="7" fillId="52" borderId="23" xfId="0" applyFont="1" applyFill="1" applyBorder="1" applyAlignment="1">
      <alignment horizontal="center" vertical="center" wrapText="1"/>
    </xf>
    <xf numFmtId="0" fontId="7" fillId="52" borderId="26" xfId="0" applyFont="1" applyFill="1" applyBorder="1" applyAlignment="1">
      <alignment horizontal="center" vertical="center"/>
    </xf>
    <xf numFmtId="0" fontId="4" fillId="52" borderId="27" xfId="0" applyFont="1" applyFill="1" applyBorder="1" applyAlignment="1">
      <alignment horizontal="justify" vertical="center" wrapText="1"/>
    </xf>
    <xf numFmtId="165" fontId="0" fillId="52" borderId="27" xfId="0" applyNumberFormat="1" applyFont="1" applyFill="1" applyBorder="1" applyAlignment="1">
      <alignment horizontal="center" vertical="center" wrapText="1"/>
    </xf>
    <xf numFmtId="2" fontId="8" fillId="52" borderId="27" xfId="107" applyNumberFormat="1" applyFont="1" applyFill="1" applyBorder="1" applyAlignment="1" applyProtection="1">
      <alignment horizontal="right" vertical="center" wrapText="1"/>
      <protection/>
    </xf>
    <xf numFmtId="164" fontId="4" fillId="52" borderId="27" xfId="107" applyFont="1" applyFill="1" applyBorder="1" applyAlignment="1" applyProtection="1">
      <alignment horizontal="right" vertical="center" wrapText="1"/>
      <protection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26" fillId="0" borderId="0" xfId="0" applyFont="1" applyBorder="1" applyAlignment="1" applyProtection="1">
      <alignment horizontal="right" wrapText="1"/>
      <protection locked="0"/>
    </xf>
    <xf numFmtId="17" fontId="5" fillId="0" borderId="0" xfId="0" applyNumberFormat="1" applyFont="1" applyBorder="1" applyAlignment="1" applyProtection="1">
      <alignment horizontal="center" wrapText="1"/>
      <protection locked="0"/>
    </xf>
    <xf numFmtId="164" fontId="0" fillId="0" borderId="19" xfId="107" applyFont="1" applyFill="1" applyBorder="1" applyAlignment="1" applyProtection="1">
      <alignment/>
      <protection locked="0"/>
    </xf>
    <xf numFmtId="164" fontId="0" fillId="0" borderId="19" xfId="107" applyFont="1" applyFill="1" applyBorder="1" applyAlignment="1" applyProtection="1">
      <alignment wrapText="1"/>
      <protection locked="0"/>
    </xf>
    <xf numFmtId="164" fontId="9" fillId="49" borderId="19" xfId="107" applyFont="1" applyFill="1" applyBorder="1" applyAlignment="1" applyProtection="1">
      <alignment wrapText="1"/>
      <protection locked="0"/>
    </xf>
    <xf numFmtId="164" fontId="9" fillId="0" borderId="19" xfId="107" applyFont="1" applyFill="1" applyBorder="1" applyAlignment="1" applyProtection="1">
      <alignment wrapText="1"/>
      <protection locked="0"/>
    </xf>
    <xf numFmtId="165" fontId="0" fillId="49" borderId="19" xfId="0" applyNumberFormat="1" applyFont="1" applyFill="1" applyBorder="1" applyAlignment="1" applyProtection="1">
      <alignment wrapText="1"/>
      <protection locked="0"/>
    </xf>
    <xf numFmtId="164" fontId="0" fillId="0" borderId="19" xfId="107" applyFont="1" applyFill="1" applyBorder="1" applyAlignment="1" applyProtection="1">
      <alignment/>
      <protection locked="0"/>
    </xf>
    <xf numFmtId="165" fontId="0" fillId="52" borderId="19" xfId="0" applyNumberFormat="1" applyFont="1" applyFill="1" applyBorder="1" applyAlignment="1" applyProtection="1">
      <alignment wrapText="1"/>
      <protection locked="0"/>
    </xf>
    <xf numFmtId="165" fontId="0" fillId="50" borderId="25" xfId="0" applyNumberFormat="1" applyFont="1" applyFill="1" applyBorder="1" applyAlignment="1" applyProtection="1">
      <alignment horizontal="center" wrapText="1"/>
      <protection locked="0"/>
    </xf>
    <xf numFmtId="164" fontId="9" fillId="52" borderId="19" xfId="107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164" fontId="10" fillId="0" borderId="19" xfId="107" applyFont="1" applyFill="1" applyBorder="1" applyAlignment="1" applyProtection="1">
      <alignment wrapText="1"/>
      <protection locked="0"/>
    </xf>
    <xf numFmtId="164" fontId="8" fillId="0" borderId="19" xfId="107" applyFont="1" applyFill="1" applyBorder="1" applyAlignment="1" applyProtection="1">
      <alignment/>
      <protection locked="0"/>
    </xf>
    <xf numFmtId="164" fontId="8" fillId="52" borderId="19" xfId="107" applyFont="1" applyFill="1" applyBorder="1" applyAlignment="1" applyProtection="1">
      <alignment/>
      <protection locked="0"/>
    </xf>
    <xf numFmtId="164" fontId="0" fillId="52" borderId="19" xfId="107" applyFont="1" applyFill="1" applyBorder="1" applyAlignment="1" applyProtection="1">
      <alignment/>
      <protection locked="0"/>
    </xf>
    <xf numFmtId="4" fontId="0" fillId="0" borderId="19" xfId="107" applyNumberFormat="1" applyFont="1" applyFill="1" applyBorder="1" applyAlignment="1" applyProtection="1">
      <alignment wrapText="1"/>
      <protection locked="0"/>
    </xf>
    <xf numFmtId="164" fontId="9" fillId="52" borderId="27" xfId="107" applyFont="1" applyFill="1" applyBorder="1" applyAlignment="1" applyProtection="1">
      <alignment horizontal="right" vertic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Incorreto" xfId="74"/>
    <cellStyle name="Incorreto 2" xfId="75"/>
    <cellStyle name="Currency" xfId="76"/>
    <cellStyle name="Currency [0]" xfId="77"/>
    <cellStyle name="Moeda 2" xfId="78"/>
    <cellStyle name="Neutra" xfId="79"/>
    <cellStyle name="Neutra 2" xfId="80"/>
    <cellStyle name="Normal 2" xfId="81"/>
    <cellStyle name="Normal_COC-Prevestibular" xfId="82"/>
    <cellStyle name="Normal_Custo " xfId="83"/>
    <cellStyle name="Nota" xfId="84"/>
    <cellStyle name="Nota 2" xfId="85"/>
    <cellStyle name="Percent" xfId="86"/>
    <cellStyle name="Porcentagem 2" xfId="87"/>
    <cellStyle name="Saída" xfId="88"/>
    <cellStyle name="Saída 2" xfId="89"/>
    <cellStyle name="Comma [0]" xfId="90"/>
    <cellStyle name="Texto de Aviso" xfId="91"/>
    <cellStyle name="Texto de Aviso 2" xfId="92"/>
    <cellStyle name="Texto Explicativo" xfId="93"/>
    <cellStyle name="Texto Explicativo 2" xfId="94"/>
    <cellStyle name="Título" xfId="95"/>
    <cellStyle name="Título 1" xfId="96"/>
    <cellStyle name="Título 1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ítulo 4 2" xfId="104"/>
    <cellStyle name="Total" xfId="105"/>
    <cellStyle name="Total 2" xfId="106"/>
    <cellStyle name="Comma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1</xdr:col>
      <xdr:colOff>3429000</xdr:colOff>
      <xdr:row>1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34290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1"/>
  <sheetViews>
    <sheetView showGridLines="0" tabSelected="1" view="pageBreakPreview" zoomScale="110" zoomScaleSheetLayoutView="110" zoomScalePageLayoutView="0" workbookViewId="0" topLeftCell="A1">
      <selection activeCell="B9" sqref="B9"/>
    </sheetView>
  </sheetViews>
  <sheetFormatPr defaultColWidth="9.140625" defaultRowHeight="12.75"/>
  <cols>
    <col min="1" max="1" width="8.00390625" style="1" customWidth="1"/>
    <col min="2" max="2" width="60.140625" style="0" customWidth="1"/>
    <col min="3" max="3" width="8.140625" style="2" customWidth="1"/>
    <col min="4" max="4" width="9.8515625" style="3" customWidth="1"/>
    <col min="5" max="5" width="10.57421875" style="4" customWidth="1"/>
    <col min="6" max="6" width="14.8515625" style="4" customWidth="1"/>
    <col min="7" max="7" width="22.421875" style="0" customWidth="1"/>
    <col min="8" max="9" width="12.28125" style="0" customWidth="1"/>
    <col min="11" max="11" width="13.28125" style="0" customWidth="1"/>
    <col min="12" max="13" width="11.57421875" style="0" customWidth="1"/>
  </cols>
  <sheetData>
    <row r="1" spans="1:6" ht="56.25" customHeight="1">
      <c r="A1" s="137"/>
      <c r="B1" s="138"/>
      <c r="C1" s="138"/>
      <c r="D1" s="138"/>
      <c r="E1" s="138"/>
      <c r="F1" s="138"/>
    </row>
    <row r="2" spans="1:6" ht="18.75" customHeight="1">
      <c r="A2" s="139" t="s">
        <v>814</v>
      </c>
      <c r="B2" s="140"/>
      <c r="C2" s="140"/>
      <c r="D2" s="140"/>
      <c r="E2" s="140"/>
      <c r="F2" s="140"/>
    </row>
    <row r="3" spans="1:6" ht="21" customHeight="1">
      <c r="A3" s="141" t="s">
        <v>0</v>
      </c>
      <c r="B3" s="142"/>
      <c r="C3" s="142"/>
      <c r="D3" s="142"/>
      <c r="E3" s="142"/>
      <c r="F3" s="142"/>
    </row>
    <row r="4" spans="1:6" ht="14.25" customHeight="1" thickBot="1">
      <c r="A4" s="116"/>
      <c r="B4" s="117"/>
      <c r="C4" s="117"/>
      <c r="D4" s="118"/>
      <c r="E4" s="119" t="s">
        <v>815</v>
      </c>
      <c r="F4" s="120">
        <v>41671</v>
      </c>
    </row>
    <row r="5" spans="1:6" ht="34.5" customHeight="1" thickBot="1">
      <c r="A5" s="65" t="s">
        <v>1</v>
      </c>
      <c r="B5" s="66" t="s">
        <v>2</v>
      </c>
      <c r="C5" s="67" t="s">
        <v>3</v>
      </c>
      <c r="D5" s="68" t="s">
        <v>4</v>
      </c>
      <c r="E5" s="69" t="s">
        <v>5</v>
      </c>
      <c r="F5" s="70" t="s">
        <v>6</v>
      </c>
    </row>
    <row r="6" spans="1:6" ht="12.75">
      <c r="A6" s="77">
        <v>1</v>
      </c>
      <c r="B6" s="60" t="s">
        <v>7</v>
      </c>
      <c r="C6" s="61"/>
      <c r="D6" s="62"/>
      <c r="E6" s="63"/>
      <c r="F6" s="64">
        <f>SUM(F7:F19)</f>
        <v>0</v>
      </c>
    </row>
    <row r="7" spans="1:6" s="5" customFormat="1" ht="12.75">
      <c r="A7" s="76" t="s">
        <v>8</v>
      </c>
      <c r="B7" s="16" t="s">
        <v>9</v>
      </c>
      <c r="C7" s="17" t="s">
        <v>10</v>
      </c>
      <c r="D7" s="18">
        <v>30</v>
      </c>
      <c r="E7" s="121"/>
      <c r="F7" s="19">
        <f aca="true" t="shared" si="0" ref="F7:F19">ROUND(D7*E7,2)</f>
        <v>0</v>
      </c>
    </row>
    <row r="8" spans="1:6" s="5" customFormat="1" ht="12.75">
      <c r="A8" s="76" t="s">
        <v>11</v>
      </c>
      <c r="B8" s="16" t="s">
        <v>12</v>
      </c>
      <c r="C8" s="17" t="s">
        <v>10</v>
      </c>
      <c r="D8" s="18">
        <v>30</v>
      </c>
      <c r="E8" s="121"/>
      <c r="F8" s="19">
        <f t="shared" si="0"/>
        <v>0</v>
      </c>
    </row>
    <row r="9" spans="1:6" s="5" customFormat="1" ht="25.5">
      <c r="A9" s="76" t="s">
        <v>13</v>
      </c>
      <c r="B9" s="16" t="s">
        <v>14</v>
      </c>
      <c r="C9" s="17" t="s">
        <v>15</v>
      </c>
      <c r="D9" s="18">
        <v>12</v>
      </c>
      <c r="E9" s="121"/>
      <c r="F9" s="19">
        <f t="shared" si="0"/>
        <v>0</v>
      </c>
    </row>
    <row r="10" spans="1:6" s="5" customFormat="1" ht="12.75">
      <c r="A10" s="76" t="s">
        <v>16</v>
      </c>
      <c r="B10" s="16" t="s">
        <v>17</v>
      </c>
      <c r="C10" s="17" t="s">
        <v>15</v>
      </c>
      <c r="D10" s="18">
        <v>12</v>
      </c>
      <c r="E10" s="121"/>
      <c r="F10" s="19">
        <f t="shared" si="0"/>
        <v>0</v>
      </c>
    </row>
    <row r="11" spans="1:6" s="5" customFormat="1" ht="12.75">
      <c r="A11" s="76" t="s">
        <v>18</v>
      </c>
      <c r="B11" s="16" t="s">
        <v>19</v>
      </c>
      <c r="C11" s="17" t="s">
        <v>15</v>
      </c>
      <c r="D11" s="18">
        <v>12</v>
      </c>
      <c r="E11" s="121"/>
      <c r="F11" s="19">
        <f t="shared" si="0"/>
        <v>0</v>
      </c>
    </row>
    <row r="12" spans="1:6" s="5" customFormat="1" ht="12.75">
      <c r="A12" s="76" t="s">
        <v>20</v>
      </c>
      <c r="B12" s="16" t="s">
        <v>21</v>
      </c>
      <c r="C12" s="20" t="s">
        <v>10</v>
      </c>
      <c r="D12" s="18">
        <v>362.61</v>
      </c>
      <c r="E12" s="121"/>
      <c r="F12" s="19">
        <f t="shared" si="0"/>
        <v>0</v>
      </c>
    </row>
    <row r="13" spans="1:6" s="5" customFormat="1" ht="12.75">
      <c r="A13" s="76" t="s">
        <v>22</v>
      </c>
      <c r="B13" s="16" t="s">
        <v>23</v>
      </c>
      <c r="C13" s="20" t="s">
        <v>10</v>
      </c>
      <c r="D13" s="18">
        <v>201.43</v>
      </c>
      <c r="E13" s="121"/>
      <c r="F13" s="19">
        <f t="shared" si="0"/>
        <v>0</v>
      </c>
    </row>
    <row r="14" spans="1:6" s="5" customFormat="1" ht="12.75">
      <c r="A14" s="76" t="s">
        <v>24</v>
      </c>
      <c r="B14" s="21" t="s">
        <v>25</v>
      </c>
      <c r="C14" s="20" t="s">
        <v>26</v>
      </c>
      <c r="D14" s="18">
        <v>1047.5</v>
      </c>
      <c r="E14" s="122"/>
      <c r="F14" s="19">
        <f t="shared" si="0"/>
        <v>0</v>
      </c>
    </row>
    <row r="15" spans="1:6" s="5" customFormat="1" ht="25.5">
      <c r="A15" s="76" t="s">
        <v>27</v>
      </c>
      <c r="B15" s="16" t="s">
        <v>28</v>
      </c>
      <c r="C15" s="20" t="s">
        <v>10</v>
      </c>
      <c r="D15" s="18">
        <v>438.5</v>
      </c>
      <c r="E15" s="121"/>
      <c r="F15" s="19">
        <f t="shared" si="0"/>
        <v>0</v>
      </c>
    </row>
    <row r="16" spans="1:6" s="5" customFormat="1" ht="12.75">
      <c r="A16" s="76" t="s">
        <v>29</v>
      </c>
      <c r="B16" s="21" t="s">
        <v>30</v>
      </c>
      <c r="C16" s="20" t="s">
        <v>10</v>
      </c>
      <c r="D16" s="18">
        <v>6</v>
      </c>
      <c r="E16" s="121"/>
      <c r="F16" s="19">
        <f t="shared" si="0"/>
        <v>0</v>
      </c>
    </row>
    <row r="17" spans="1:6" s="5" customFormat="1" ht="25.5">
      <c r="A17" s="76" t="s">
        <v>31</v>
      </c>
      <c r="B17" s="23" t="s">
        <v>32</v>
      </c>
      <c r="C17" s="20" t="s">
        <v>10</v>
      </c>
      <c r="D17" s="18">
        <v>295.71</v>
      </c>
      <c r="E17" s="121"/>
      <c r="F17" s="19">
        <f t="shared" si="0"/>
        <v>0</v>
      </c>
    </row>
    <row r="18" spans="1:6" s="5" customFormat="1" ht="12.75">
      <c r="A18" s="76" t="s">
        <v>33</v>
      </c>
      <c r="B18" s="23" t="s">
        <v>34</v>
      </c>
      <c r="C18" s="20" t="s">
        <v>10</v>
      </c>
      <c r="D18" s="18">
        <v>363.78</v>
      </c>
      <c r="E18" s="121"/>
      <c r="F18" s="19">
        <f t="shared" si="0"/>
        <v>0</v>
      </c>
    </row>
    <row r="19" spans="1:6" s="5" customFormat="1" ht="51">
      <c r="A19" s="76" t="s">
        <v>35</v>
      </c>
      <c r="B19" s="23" t="s">
        <v>36</v>
      </c>
      <c r="C19" s="20" t="s">
        <v>10</v>
      </c>
      <c r="D19" s="18">
        <v>54</v>
      </c>
      <c r="E19" s="121"/>
      <c r="F19" s="19">
        <f t="shared" si="0"/>
        <v>0</v>
      </c>
    </row>
    <row r="20" spans="1:6" s="5" customFormat="1" ht="12.75">
      <c r="A20" s="76"/>
      <c r="B20" s="21"/>
      <c r="C20" s="17"/>
      <c r="D20" s="18"/>
      <c r="E20" s="121"/>
      <c r="F20" s="19"/>
    </row>
    <row r="21" spans="1:6" ht="12.75">
      <c r="A21" s="75">
        <v>2</v>
      </c>
      <c r="B21" s="15" t="s">
        <v>37</v>
      </c>
      <c r="C21" s="24"/>
      <c r="D21" s="25"/>
      <c r="E21" s="123"/>
      <c r="F21" s="27">
        <f>SUM(F22:F60)</f>
        <v>0</v>
      </c>
    </row>
    <row r="22" spans="1:6" ht="12.75">
      <c r="A22" s="76" t="s">
        <v>38</v>
      </c>
      <c r="B22" s="16" t="s">
        <v>39</v>
      </c>
      <c r="C22" s="28" t="s">
        <v>40</v>
      </c>
      <c r="D22" s="18">
        <v>3.25</v>
      </c>
      <c r="E22" s="121"/>
      <c r="F22" s="19">
        <f aca="true" t="shared" si="1" ref="F22:F60">ROUND(D22*E22,2)</f>
        <v>0</v>
      </c>
    </row>
    <row r="23" spans="1:6" ht="25.5">
      <c r="A23" s="76" t="s">
        <v>41</v>
      </c>
      <c r="B23" s="16" t="s">
        <v>42</v>
      </c>
      <c r="C23" s="28" t="s">
        <v>40</v>
      </c>
      <c r="D23" s="18">
        <v>163.1</v>
      </c>
      <c r="E23" s="121"/>
      <c r="F23" s="19">
        <f t="shared" si="1"/>
        <v>0</v>
      </c>
    </row>
    <row r="24" spans="1:6" ht="12.75">
      <c r="A24" s="76" t="s">
        <v>43</v>
      </c>
      <c r="B24" s="16" t="s">
        <v>44</v>
      </c>
      <c r="C24" s="28" t="s">
        <v>40</v>
      </c>
      <c r="D24" s="18">
        <v>29.08</v>
      </c>
      <c r="E24" s="121"/>
      <c r="F24" s="19">
        <f t="shared" si="1"/>
        <v>0</v>
      </c>
    </row>
    <row r="25" spans="1:6" ht="25.5">
      <c r="A25" s="76" t="s">
        <v>45</v>
      </c>
      <c r="B25" s="21" t="s">
        <v>46</v>
      </c>
      <c r="C25" s="20" t="s">
        <v>40</v>
      </c>
      <c r="D25" s="18">
        <v>302.23</v>
      </c>
      <c r="E25" s="121"/>
      <c r="F25" s="19">
        <f t="shared" si="1"/>
        <v>0</v>
      </c>
    </row>
    <row r="26" spans="1:6" ht="12.75">
      <c r="A26" s="76" t="s">
        <v>47</v>
      </c>
      <c r="B26" s="21" t="s">
        <v>48</v>
      </c>
      <c r="C26" s="20" t="s">
        <v>10</v>
      </c>
      <c r="D26" s="18">
        <v>14.01</v>
      </c>
      <c r="E26" s="121"/>
      <c r="F26" s="19">
        <f t="shared" si="1"/>
        <v>0</v>
      </c>
    </row>
    <row r="27" spans="1:6" ht="12.75">
      <c r="A27" s="76" t="s">
        <v>49</v>
      </c>
      <c r="B27" s="21" t="s">
        <v>50</v>
      </c>
      <c r="C27" s="20" t="s">
        <v>10</v>
      </c>
      <c r="D27" s="18">
        <v>312</v>
      </c>
      <c r="E27" s="121"/>
      <c r="F27" s="19">
        <f t="shared" si="1"/>
        <v>0</v>
      </c>
    </row>
    <row r="28" spans="1:6" ht="12.75">
      <c r="A28" s="76" t="s">
        <v>51</v>
      </c>
      <c r="B28" s="21" t="s">
        <v>52</v>
      </c>
      <c r="C28" s="20" t="s">
        <v>10</v>
      </c>
      <c r="D28" s="18">
        <v>181.53</v>
      </c>
      <c r="E28" s="121"/>
      <c r="F28" s="19">
        <f t="shared" si="1"/>
        <v>0</v>
      </c>
    </row>
    <row r="29" spans="1:6" ht="12.75">
      <c r="A29" s="76" t="s">
        <v>53</v>
      </c>
      <c r="B29" s="21" t="s">
        <v>54</v>
      </c>
      <c r="C29" s="20" t="s">
        <v>10</v>
      </c>
      <c r="D29" s="18">
        <v>1144.48</v>
      </c>
      <c r="E29" s="121"/>
      <c r="F29" s="19">
        <f t="shared" si="1"/>
        <v>0</v>
      </c>
    </row>
    <row r="30" spans="1:6" ht="12.75">
      <c r="A30" s="76" t="s">
        <v>55</v>
      </c>
      <c r="B30" s="21" t="s">
        <v>56</v>
      </c>
      <c r="C30" s="20" t="s">
        <v>10</v>
      </c>
      <c r="D30" s="18">
        <v>2230.68</v>
      </c>
      <c r="E30" s="121"/>
      <c r="F30" s="19">
        <f t="shared" si="1"/>
        <v>0</v>
      </c>
    </row>
    <row r="31" spans="1:6" ht="12.75">
      <c r="A31" s="76" t="s">
        <v>57</v>
      </c>
      <c r="B31" s="21" t="s">
        <v>58</v>
      </c>
      <c r="C31" s="20" t="s">
        <v>10</v>
      </c>
      <c r="D31" s="18">
        <v>2963.17</v>
      </c>
      <c r="E31" s="121"/>
      <c r="F31" s="19">
        <f t="shared" si="1"/>
        <v>0</v>
      </c>
    </row>
    <row r="32" spans="1:6" ht="12.75">
      <c r="A32" s="76" t="s">
        <v>59</v>
      </c>
      <c r="B32" s="21" t="s">
        <v>60</v>
      </c>
      <c r="C32" s="20" t="s">
        <v>10</v>
      </c>
      <c r="D32" s="18">
        <v>39.5</v>
      </c>
      <c r="E32" s="121"/>
      <c r="F32" s="19">
        <f t="shared" si="1"/>
        <v>0</v>
      </c>
    </row>
    <row r="33" spans="1:6" ht="25.5">
      <c r="A33" s="76" t="s">
        <v>61</v>
      </c>
      <c r="B33" s="21" t="s">
        <v>62</v>
      </c>
      <c r="C33" s="20" t="s">
        <v>10</v>
      </c>
      <c r="D33" s="18">
        <v>39.5</v>
      </c>
      <c r="E33" s="121"/>
      <c r="F33" s="19">
        <f t="shared" si="1"/>
        <v>0</v>
      </c>
    </row>
    <row r="34" spans="1:6" ht="25.5">
      <c r="A34" s="76" t="s">
        <v>63</v>
      </c>
      <c r="B34" s="23" t="s">
        <v>64</v>
      </c>
      <c r="C34" s="20" t="s">
        <v>10</v>
      </c>
      <c r="D34" s="18">
        <v>91.35</v>
      </c>
      <c r="E34" s="121"/>
      <c r="F34" s="19">
        <f t="shared" si="1"/>
        <v>0</v>
      </c>
    </row>
    <row r="35" spans="1:6" ht="25.5">
      <c r="A35" s="76" t="s">
        <v>65</v>
      </c>
      <c r="B35" s="21" t="s">
        <v>66</v>
      </c>
      <c r="C35" s="17" t="s">
        <v>10</v>
      </c>
      <c r="D35" s="18">
        <v>15.45</v>
      </c>
      <c r="E35" s="121"/>
      <c r="F35" s="19">
        <f t="shared" si="1"/>
        <v>0</v>
      </c>
    </row>
    <row r="36" spans="1:6" ht="25.5">
      <c r="A36" s="76" t="s">
        <v>67</v>
      </c>
      <c r="B36" s="21" t="s">
        <v>68</v>
      </c>
      <c r="C36" s="17" t="s">
        <v>10</v>
      </c>
      <c r="D36" s="18">
        <v>62.11</v>
      </c>
      <c r="E36" s="121"/>
      <c r="F36" s="19">
        <f t="shared" si="1"/>
        <v>0</v>
      </c>
    </row>
    <row r="37" spans="1:6" ht="12.75">
      <c r="A37" s="76" t="s">
        <v>69</v>
      </c>
      <c r="B37" s="21" t="s">
        <v>70</v>
      </c>
      <c r="C37" s="17" t="s">
        <v>71</v>
      </c>
      <c r="D37" s="18">
        <v>151</v>
      </c>
      <c r="E37" s="121"/>
      <c r="F37" s="19">
        <f t="shared" si="1"/>
        <v>0</v>
      </c>
    </row>
    <row r="38" spans="1:6" ht="14.25" customHeight="1">
      <c r="A38" s="76" t="s">
        <v>72</v>
      </c>
      <c r="B38" s="23" t="s">
        <v>73</v>
      </c>
      <c r="C38" s="17" t="s">
        <v>74</v>
      </c>
      <c r="D38" s="18">
        <v>800.3</v>
      </c>
      <c r="E38" s="121"/>
      <c r="F38" s="19">
        <f t="shared" si="1"/>
        <v>0</v>
      </c>
    </row>
    <row r="39" spans="1:6" ht="25.5">
      <c r="A39" s="76" t="s">
        <v>75</v>
      </c>
      <c r="B39" s="23" t="s">
        <v>76</v>
      </c>
      <c r="C39" s="17" t="s">
        <v>10</v>
      </c>
      <c r="D39" s="18">
        <v>26.16</v>
      </c>
      <c r="E39" s="121"/>
      <c r="F39" s="19">
        <f t="shared" si="1"/>
        <v>0</v>
      </c>
    </row>
    <row r="40" spans="1:6" ht="12.75">
      <c r="A40" s="76" t="s">
        <v>77</v>
      </c>
      <c r="B40" s="21" t="s">
        <v>78</v>
      </c>
      <c r="C40" s="20" t="s">
        <v>10</v>
      </c>
      <c r="D40" s="18">
        <v>122.84</v>
      </c>
      <c r="E40" s="121"/>
      <c r="F40" s="19">
        <f t="shared" si="1"/>
        <v>0</v>
      </c>
    </row>
    <row r="41" spans="1:6" ht="12.75">
      <c r="A41" s="76" t="s">
        <v>79</v>
      </c>
      <c r="B41" s="21" t="s">
        <v>80</v>
      </c>
      <c r="C41" s="20" t="s">
        <v>71</v>
      </c>
      <c r="D41" s="18">
        <v>2</v>
      </c>
      <c r="E41" s="121"/>
      <c r="F41" s="19">
        <f t="shared" si="1"/>
        <v>0</v>
      </c>
    </row>
    <row r="42" spans="1:6" ht="12.75">
      <c r="A42" s="76" t="s">
        <v>81</v>
      </c>
      <c r="B42" s="21" t="s">
        <v>82</v>
      </c>
      <c r="C42" s="17" t="s">
        <v>71</v>
      </c>
      <c r="D42" s="18">
        <v>141</v>
      </c>
      <c r="E42" s="121"/>
      <c r="F42" s="19">
        <f t="shared" si="1"/>
        <v>0</v>
      </c>
    </row>
    <row r="43" spans="1:6" ht="38.25">
      <c r="A43" s="76" t="s">
        <v>83</v>
      </c>
      <c r="B43" s="21" t="s">
        <v>84</v>
      </c>
      <c r="C43" s="20" t="s">
        <v>71</v>
      </c>
      <c r="D43" s="18">
        <v>100</v>
      </c>
      <c r="E43" s="121"/>
      <c r="F43" s="19">
        <f t="shared" si="1"/>
        <v>0</v>
      </c>
    </row>
    <row r="44" spans="1:6" ht="12.75">
      <c r="A44" s="76" t="s">
        <v>85</v>
      </c>
      <c r="B44" s="21" t="s">
        <v>86</v>
      </c>
      <c r="C44" s="20" t="s">
        <v>10</v>
      </c>
      <c r="D44" s="18">
        <v>28.89</v>
      </c>
      <c r="E44" s="121"/>
      <c r="F44" s="19">
        <f t="shared" si="1"/>
        <v>0</v>
      </c>
    </row>
    <row r="45" spans="1:6" ht="25.5">
      <c r="A45" s="76" t="s">
        <v>87</v>
      </c>
      <c r="B45" s="21" t="s">
        <v>88</v>
      </c>
      <c r="C45" s="20" t="s">
        <v>71</v>
      </c>
      <c r="D45" s="18">
        <v>181</v>
      </c>
      <c r="E45" s="121"/>
      <c r="F45" s="19">
        <f t="shared" si="1"/>
        <v>0</v>
      </c>
    </row>
    <row r="46" spans="1:6" ht="12.75">
      <c r="A46" s="76" t="s">
        <v>89</v>
      </c>
      <c r="B46" s="21" t="s">
        <v>90</v>
      </c>
      <c r="C46" s="20" t="s">
        <v>71</v>
      </c>
      <c r="D46" s="18">
        <v>181</v>
      </c>
      <c r="E46" s="121"/>
      <c r="F46" s="19">
        <f t="shared" si="1"/>
        <v>0</v>
      </c>
    </row>
    <row r="47" spans="1:6" ht="12.75">
      <c r="A47" s="76" t="s">
        <v>91</v>
      </c>
      <c r="B47" s="21" t="s">
        <v>92</v>
      </c>
      <c r="C47" s="20" t="s">
        <v>71</v>
      </c>
      <c r="D47" s="18">
        <v>98</v>
      </c>
      <c r="E47" s="121"/>
      <c r="F47" s="19">
        <f t="shared" si="1"/>
        <v>0</v>
      </c>
    </row>
    <row r="48" spans="1:6" ht="12.75">
      <c r="A48" s="76" t="s">
        <v>93</v>
      </c>
      <c r="B48" s="29" t="s">
        <v>94</v>
      </c>
      <c r="C48" s="20" t="s">
        <v>95</v>
      </c>
      <c r="D48" s="18">
        <v>819.6</v>
      </c>
      <c r="E48" s="121"/>
      <c r="F48" s="19">
        <f t="shared" si="1"/>
        <v>0</v>
      </c>
    </row>
    <row r="49" spans="1:6" ht="12.75">
      <c r="A49" s="76" t="s">
        <v>96</v>
      </c>
      <c r="B49" s="29" t="s">
        <v>97</v>
      </c>
      <c r="C49" s="20" t="s">
        <v>10</v>
      </c>
      <c r="D49" s="18">
        <v>235.12</v>
      </c>
      <c r="E49" s="121"/>
      <c r="F49" s="19">
        <f t="shared" si="1"/>
        <v>0</v>
      </c>
    </row>
    <row r="50" spans="1:6" ht="25.5">
      <c r="A50" s="76" t="s">
        <v>98</v>
      </c>
      <c r="B50" s="23" t="s">
        <v>99</v>
      </c>
      <c r="C50" s="20" t="s">
        <v>10</v>
      </c>
      <c r="D50" s="18">
        <v>10.58</v>
      </c>
      <c r="E50" s="121"/>
      <c r="F50" s="19">
        <f t="shared" si="1"/>
        <v>0</v>
      </c>
    </row>
    <row r="51" spans="1:6" ht="25.5">
      <c r="A51" s="76" t="s">
        <v>100</v>
      </c>
      <c r="B51" s="23" t="s">
        <v>101</v>
      </c>
      <c r="C51" s="17" t="s">
        <v>71</v>
      </c>
      <c r="D51" s="18">
        <v>265</v>
      </c>
      <c r="E51" s="121"/>
      <c r="F51" s="19">
        <f t="shared" si="1"/>
        <v>0</v>
      </c>
    </row>
    <row r="52" spans="1:6" ht="12.75">
      <c r="A52" s="76" t="s">
        <v>102</v>
      </c>
      <c r="B52" s="23" t="s">
        <v>103</v>
      </c>
      <c r="C52" s="17" t="s">
        <v>71</v>
      </c>
      <c r="D52" s="18">
        <v>202</v>
      </c>
      <c r="E52" s="121"/>
      <c r="F52" s="19">
        <f t="shared" si="1"/>
        <v>0</v>
      </c>
    </row>
    <row r="53" spans="1:6" ht="12.75">
      <c r="A53" s="76" t="s">
        <v>104</v>
      </c>
      <c r="B53" s="23" t="s">
        <v>105</v>
      </c>
      <c r="C53" s="17" t="s">
        <v>74</v>
      </c>
      <c r="D53" s="18">
        <v>375</v>
      </c>
      <c r="E53" s="121"/>
      <c r="F53" s="19">
        <f t="shared" si="1"/>
        <v>0</v>
      </c>
    </row>
    <row r="54" spans="1:6" ht="12.75">
      <c r="A54" s="76" t="s">
        <v>106</v>
      </c>
      <c r="B54" s="23" t="s">
        <v>107</v>
      </c>
      <c r="C54" s="17" t="s">
        <v>74</v>
      </c>
      <c r="D54" s="18">
        <v>4020</v>
      </c>
      <c r="E54" s="121"/>
      <c r="F54" s="19">
        <f t="shared" si="1"/>
        <v>0</v>
      </c>
    </row>
    <row r="55" spans="1:6" ht="12.75">
      <c r="A55" s="76" t="s">
        <v>108</v>
      </c>
      <c r="B55" s="21" t="s">
        <v>109</v>
      </c>
      <c r="C55" s="17" t="s">
        <v>71</v>
      </c>
      <c r="D55" s="18">
        <v>572</v>
      </c>
      <c r="E55" s="121"/>
      <c r="F55" s="19">
        <f t="shared" si="1"/>
        <v>0</v>
      </c>
    </row>
    <row r="56" spans="1:6" ht="12.75">
      <c r="A56" s="76" t="s">
        <v>110</v>
      </c>
      <c r="B56" s="21" t="s">
        <v>111</v>
      </c>
      <c r="C56" s="20" t="s">
        <v>74</v>
      </c>
      <c r="D56" s="18">
        <v>941.8</v>
      </c>
      <c r="E56" s="121"/>
      <c r="F56" s="19">
        <f t="shared" si="1"/>
        <v>0</v>
      </c>
    </row>
    <row r="57" spans="1:6" ht="25.5">
      <c r="A57" s="76" t="s">
        <v>112</v>
      </c>
      <c r="B57" s="23" t="s">
        <v>113</v>
      </c>
      <c r="C57" s="20" t="s">
        <v>74</v>
      </c>
      <c r="D57" s="18">
        <v>190</v>
      </c>
      <c r="E57" s="121"/>
      <c r="F57" s="19">
        <f t="shared" si="1"/>
        <v>0</v>
      </c>
    </row>
    <row r="58" spans="1:6" ht="12.75">
      <c r="A58" s="76" t="s">
        <v>114</v>
      </c>
      <c r="B58" s="21" t="s">
        <v>115</v>
      </c>
      <c r="C58" s="20" t="s">
        <v>74</v>
      </c>
      <c r="D58" s="18">
        <v>1608</v>
      </c>
      <c r="E58" s="121"/>
      <c r="F58" s="19">
        <f t="shared" si="1"/>
        <v>0</v>
      </c>
    </row>
    <row r="59" spans="1:6" ht="38.25">
      <c r="A59" s="76" t="s">
        <v>116</v>
      </c>
      <c r="B59" s="21" t="s">
        <v>117</v>
      </c>
      <c r="C59" s="20" t="s">
        <v>74</v>
      </c>
      <c r="D59" s="18">
        <v>1342.9</v>
      </c>
      <c r="E59" s="121"/>
      <c r="F59" s="19">
        <f t="shared" si="1"/>
        <v>0</v>
      </c>
    </row>
    <row r="60" spans="1:6" ht="25.5">
      <c r="A60" s="76" t="s">
        <v>118</v>
      </c>
      <c r="B60" s="21" t="s">
        <v>119</v>
      </c>
      <c r="C60" s="20" t="s">
        <v>40</v>
      </c>
      <c r="D60" s="18">
        <v>661.81</v>
      </c>
      <c r="E60" s="121"/>
      <c r="F60" s="19">
        <f t="shared" si="1"/>
        <v>0</v>
      </c>
    </row>
    <row r="61" spans="1:6" ht="12.75">
      <c r="A61" s="72"/>
      <c r="B61" s="30"/>
      <c r="C61" s="31"/>
      <c r="D61" s="32"/>
      <c r="E61" s="124"/>
      <c r="F61" s="19"/>
    </row>
    <row r="62" spans="1:6" ht="12.75">
      <c r="A62" s="75">
        <v>3</v>
      </c>
      <c r="B62" s="15" t="s">
        <v>120</v>
      </c>
      <c r="C62" s="24"/>
      <c r="D62" s="25"/>
      <c r="E62" s="123"/>
      <c r="F62" s="34">
        <f>SUM(F63:F108)</f>
        <v>0</v>
      </c>
    </row>
    <row r="63" spans="1:6" ht="12.75">
      <c r="A63" s="75" t="s">
        <v>121</v>
      </c>
      <c r="B63" s="15" t="s">
        <v>122</v>
      </c>
      <c r="C63" s="24"/>
      <c r="D63" s="25"/>
      <c r="E63" s="123"/>
      <c r="F63" s="26"/>
    </row>
    <row r="64" spans="1:6" ht="12.75">
      <c r="A64" s="75" t="s">
        <v>123</v>
      </c>
      <c r="B64" s="15" t="s">
        <v>124</v>
      </c>
      <c r="C64" s="24"/>
      <c r="D64" s="35"/>
      <c r="E64" s="125"/>
      <c r="F64" s="36"/>
    </row>
    <row r="65" spans="1:6" ht="12.75">
      <c r="A65" s="73" t="s">
        <v>125</v>
      </c>
      <c r="B65" s="37" t="s">
        <v>126</v>
      </c>
      <c r="C65" s="38" t="s">
        <v>74</v>
      </c>
      <c r="D65" s="18">
        <v>132</v>
      </c>
      <c r="E65" s="121"/>
      <c r="F65" s="19">
        <f aca="true" t="shared" si="2" ref="F65:F72">ROUND(D65*E65,2)</f>
        <v>0</v>
      </c>
    </row>
    <row r="66" spans="1:6" ht="12.75">
      <c r="A66" s="73" t="s">
        <v>127</v>
      </c>
      <c r="B66" s="37" t="s">
        <v>128</v>
      </c>
      <c r="C66" s="38" t="s">
        <v>74</v>
      </c>
      <c r="D66" s="18">
        <v>230</v>
      </c>
      <c r="E66" s="121"/>
      <c r="F66" s="19">
        <f t="shared" si="2"/>
        <v>0</v>
      </c>
    </row>
    <row r="67" spans="1:6" ht="12.75">
      <c r="A67" s="73" t="s">
        <v>129</v>
      </c>
      <c r="B67" s="37" t="s">
        <v>130</v>
      </c>
      <c r="C67" s="38" t="s">
        <v>40</v>
      </c>
      <c r="D67" s="18">
        <v>5.24</v>
      </c>
      <c r="E67" s="121"/>
      <c r="F67" s="19">
        <f t="shared" si="2"/>
        <v>0</v>
      </c>
    </row>
    <row r="68" spans="1:6" ht="12.75">
      <c r="A68" s="73" t="s">
        <v>131</v>
      </c>
      <c r="B68" s="37" t="s">
        <v>132</v>
      </c>
      <c r="C68" s="28" t="s">
        <v>95</v>
      </c>
      <c r="D68" s="39">
        <v>1026.79</v>
      </c>
      <c r="E68" s="126"/>
      <c r="F68" s="40">
        <f t="shared" si="2"/>
        <v>0</v>
      </c>
    </row>
    <row r="69" spans="1:6" ht="12.75">
      <c r="A69" s="73" t="s">
        <v>133</v>
      </c>
      <c r="B69" s="37" t="s">
        <v>134</v>
      </c>
      <c r="C69" s="28" t="s">
        <v>95</v>
      </c>
      <c r="D69" s="39">
        <v>181.19</v>
      </c>
      <c r="E69" s="126"/>
      <c r="F69" s="40">
        <f t="shared" si="2"/>
        <v>0</v>
      </c>
    </row>
    <row r="70" spans="1:8" ht="12.75">
      <c r="A70" s="73" t="s">
        <v>135</v>
      </c>
      <c r="B70" s="37" t="s">
        <v>136</v>
      </c>
      <c r="C70" s="41" t="s">
        <v>40</v>
      </c>
      <c r="D70" s="39">
        <v>120.79</v>
      </c>
      <c r="E70" s="126"/>
      <c r="F70" s="40">
        <f t="shared" si="2"/>
        <v>0</v>
      </c>
      <c r="H70" s="10"/>
    </row>
    <row r="71" spans="1:8" ht="25.5">
      <c r="A71" s="73" t="s">
        <v>137</v>
      </c>
      <c r="B71" s="37" t="s">
        <v>138</v>
      </c>
      <c r="C71" s="38" t="s">
        <v>40</v>
      </c>
      <c r="D71" s="18">
        <v>120.79</v>
      </c>
      <c r="E71" s="121"/>
      <c r="F71" s="19">
        <f t="shared" si="2"/>
        <v>0</v>
      </c>
      <c r="H71" s="10"/>
    </row>
    <row r="72" spans="1:8" ht="25.5">
      <c r="A72" s="73" t="s">
        <v>139</v>
      </c>
      <c r="B72" s="21" t="s">
        <v>119</v>
      </c>
      <c r="C72" s="20" t="s">
        <v>40</v>
      </c>
      <c r="D72" s="18">
        <v>165.45</v>
      </c>
      <c r="E72" s="121"/>
      <c r="F72" s="19">
        <f t="shared" si="2"/>
        <v>0</v>
      </c>
      <c r="H72" s="10"/>
    </row>
    <row r="73" spans="1:6" ht="12.75">
      <c r="A73" s="73"/>
      <c r="B73" s="42"/>
      <c r="C73" s="43"/>
      <c r="D73" s="18"/>
      <c r="E73" s="121"/>
      <c r="F73" s="19"/>
    </row>
    <row r="74" spans="1:8" ht="12.75">
      <c r="A74" s="98" t="s">
        <v>140</v>
      </c>
      <c r="B74" s="97" t="s">
        <v>141</v>
      </c>
      <c r="C74" s="99"/>
      <c r="D74" s="100"/>
      <c r="E74" s="127"/>
      <c r="F74" s="101"/>
      <c r="H74" s="11"/>
    </row>
    <row r="75" spans="1:6" ht="25.5">
      <c r="A75" s="73" t="s">
        <v>142</v>
      </c>
      <c r="B75" s="37" t="s">
        <v>143</v>
      </c>
      <c r="C75" s="38" t="s">
        <v>40</v>
      </c>
      <c r="D75" s="18">
        <v>96.4</v>
      </c>
      <c r="E75" s="121"/>
      <c r="F75" s="19">
        <f aca="true" t="shared" si="3" ref="F75:F85">ROUND(D75*E75,2)</f>
        <v>0</v>
      </c>
    </row>
    <row r="76" spans="1:6" ht="12.75">
      <c r="A76" s="73" t="s">
        <v>144</v>
      </c>
      <c r="B76" s="37" t="s">
        <v>145</v>
      </c>
      <c r="C76" s="28" t="s">
        <v>40</v>
      </c>
      <c r="D76" s="18">
        <v>1.98</v>
      </c>
      <c r="E76" s="121"/>
      <c r="F76" s="19">
        <f t="shared" si="3"/>
        <v>0</v>
      </c>
    </row>
    <row r="77" spans="1:6" ht="12.75">
      <c r="A77" s="73" t="s">
        <v>146</v>
      </c>
      <c r="B77" s="37" t="s">
        <v>147</v>
      </c>
      <c r="C77" s="28" t="s">
        <v>10</v>
      </c>
      <c r="D77" s="39">
        <v>203.13</v>
      </c>
      <c r="E77" s="126"/>
      <c r="F77" s="40">
        <f t="shared" si="3"/>
        <v>0</v>
      </c>
    </row>
    <row r="78" spans="1:6" ht="12.75">
      <c r="A78" s="73" t="s">
        <v>148</v>
      </c>
      <c r="B78" s="37" t="s">
        <v>132</v>
      </c>
      <c r="C78" s="28" t="s">
        <v>95</v>
      </c>
      <c r="D78" s="39">
        <v>975.04</v>
      </c>
      <c r="E78" s="126"/>
      <c r="F78" s="40">
        <f t="shared" si="3"/>
        <v>0</v>
      </c>
    </row>
    <row r="79" spans="1:6" ht="12.75">
      <c r="A79" s="73" t="s">
        <v>149</v>
      </c>
      <c r="B79" s="37" t="s">
        <v>134</v>
      </c>
      <c r="C79" s="28" t="s">
        <v>95</v>
      </c>
      <c r="D79" s="39">
        <v>243.76</v>
      </c>
      <c r="E79" s="126"/>
      <c r="F79" s="40">
        <f t="shared" si="3"/>
        <v>0</v>
      </c>
    </row>
    <row r="80" spans="1:6" ht="12.75">
      <c r="A80" s="73" t="s">
        <v>150</v>
      </c>
      <c r="B80" s="37" t="s">
        <v>136</v>
      </c>
      <c r="C80" s="41" t="s">
        <v>40</v>
      </c>
      <c r="D80" s="39">
        <v>20.31</v>
      </c>
      <c r="E80" s="126"/>
      <c r="F80" s="40">
        <f t="shared" si="3"/>
        <v>0</v>
      </c>
    </row>
    <row r="81" spans="1:6" ht="25.5">
      <c r="A81" s="73" t="s">
        <v>151</v>
      </c>
      <c r="B81" s="37" t="s">
        <v>138</v>
      </c>
      <c r="C81" s="38" t="s">
        <v>40</v>
      </c>
      <c r="D81" s="18">
        <v>20.31</v>
      </c>
      <c r="E81" s="121"/>
      <c r="F81" s="19">
        <f t="shared" si="3"/>
        <v>0</v>
      </c>
    </row>
    <row r="82" spans="1:6" ht="12.75">
      <c r="A82" s="73" t="s">
        <v>152</v>
      </c>
      <c r="B82" s="37" t="s">
        <v>153</v>
      </c>
      <c r="C82" s="38" t="s">
        <v>40</v>
      </c>
      <c r="D82" s="18">
        <v>66.75</v>
      </c>
      <c r="E82" s="121"/>
      <c r="F82" s="19">
        <f t="shared" si="3"/>
        <v>0</v>
      </c>
    </row>
    <row r="83" spans="1:6" ht="12.75">
      <c r="A83" s="73" t="s">
        <v>154</v>
      </c>
      <c r="B83" s="37" t="s">
        <v>155</v>
      </c>
      <c r="C83" s="28" t="s">
        <v>40</v>
      </c>
      <c r="D83" s="18">
        <v>7.35</v>
      </c>
      <c r="E83" s="121"/>
      <c r="F83" s="19">
        <f t="shared" si="3"/>
        <v>0</v>
      </c>
    </row>
    <row r="84" spans="1:6" ht="12.75">
      <c r="A84" s="73" t="s">
        <v>156</v>
      </c>
      <c r="B84" s="37" t="s">
        <v>157</v>
      </c>
      <c r="C84" s="28" t="s">
        <v>40</v>
      </c>
      <c r="D84" s="18">
        <v>110.31</v>
      </c>
      <c r="E84" s="121"/>
      <c r="F84" s="19">
        <f t="shared" si="3"/>
        <v>0</v>
      </c>
    </row>
    <row r="85" spans="1:6" ht="25.5">
      <c r="A85" s="73" t="s">
        <v>158</v>
      </c>
      <c r="B85" s="21" t="s">
        <v>119</v>
      </c>
      <c r="C85" s="43" t="s">
        <v>40</v>
      </c>
      <c r="D85" s="18">
        <v>29.65</v>
      </c>
      <c r="E85" s="121"/>
      <c r="F85" s="19">
        <f t="shared" si="3"/>
        <v>0</v>
      </c>
    </row>
    <row r="86" spans="1:6" ht="12.75">
      <c r="A86" s="73"/>
      <c r="B86" s="42"/>
      <c r="C86" s="43"/>
      <c r="D86" s="18"/>
      <c r="E86" s="121"/>
      <c r="F86" s="19"/>
    </row>
    <row r="87" spans="1:6" ht="12.75">
      <c r="A87" s="98" t="s">
        <v>159</v>
      </c>
      <c r="B87" s="97" t="s">
        <v>160</v>
      </c>
      <c r="C87" s="99"/>
      <c r="D87" s="100"/>
      <c r="E87" s="127"/>
      <c r="F87" s="101"/>
    </row>
    <row r="88" spans="1:6" ht="12.75">
      <c r="A88" s="98" t="s">
        <v>161</v>
      </c>
      <c r="B88" s="97" t="s">
        <v>162</v>
      </c>
      <c r="C88" s="99"/>
      <c r="D88" s="100"/>
      <c r="E88" s="127"/>
      <c r="F88" s="101"/>
    </row>
    <row r="89" spans="1:6" ht="12.75">
      <c r="A89" s="73" t="s">
        <v>163</v>
      </c>
      <c r="B89" s="45" t="s">
        <v>164</v>
      </c>
      <c r="C89" s="46" t="s">
        <v>10</v>
      </c>
      <c r="D89" s="39">
        <v>244.8</v>
      </c>
      <c r="E89" s="126"/>
      <c r="F89" s="40">
        <f>ROUND(D89*E89,2)</f>
        <v>0</v>
      </c>
    </row>
    <row r="90" spans="1:6" ht="12.75">
      <c r="A90" s="73" t="s">
        <v>165</v>
      </c>
      <c r="B90" s="37" t="s">
        <v>132</v>
      </c>
      <c r="C90" s="28" t="s">
        <v>95</v>
      </c>
      <c r="D90" s="39">
        <v>2454.3</v>
      </c>
      <c r="E90" s="126"/>
      <c r="F90" s="40">
        <f>ROUND(D90*E90,2)</f>
        <v>0</v>
      </c>
    </row>
    <row r="91" spans="1:6" ht="12.75">
      <c r="A91" s="73" t="s">
        <v>166</v>
      </c>
      <c r="B91" s="37" t="s">
        <v>134</v>
      </c>
      <c r="C91" s="28" t="s">
        <v>95</v>
      </c>
      <c r="D91" s="39">
        <v>613.57</v>
      </c>
      <c r="E91" s="126"/>
      <c r="F91" s="40">
        <f>ROUND(D91*E91,2)</f>
        <v>0</v>
      </c>
    </row>
    <row r="92" spans="1:6" ht="12.75">
      <c r="A92" s="73" t="s">
        <v>167</v>
      </c>
      <c r="B92" s="37" t="s">
        <v>136</v>
      </c>
      <c r="C92" s="46" t="s">
        <v>40</v>
      </c>
      <c r="D92" s="39">
        <v>20.45</v>
      </c>
      <c r="E92" s="126"/>
      <c r="F92" s="40">
        <f>ROUND(D92*E92,2)</f>
        <v>0</v>
      </c>
    </row>
    <row r="93" spans="1:6" ht="25.5">
      <c r="A93" s="73" t="s">
        <v>168</v>
      </c>
      <c r="B93" s="42" t="s">
        <v>138</v>
      </c>
      <c r="C93" s="43" t="s">
        <v>40</v>
      </c>
      <c r="D93" s="18">
        <v>20.45</v>
      </c>
      <c r="E93" s="121"/>
      <c r="F93" s="19">
        <f>ROUND(D93*E93,2)</f>
        <v>0</v>
      </c>
    </row>
    <row r="94" spans="1:6" ht="12.75">
      <c r="A94" s="98" t="s">
        <v>169</v>
      </c>
      <c r="B94" s="97" t="s">
        <v>170</v>
      </c>
      <c r="C94" s="79"/>
      <c r="D94" s="79"/>
      <c r="E94" s="128"/>
      <c r="F94" s="79"/>
    </row>
    <row r="95" spans="1:6" ht="12.75">
      <c r="A95" s="73" t="s">
        <v>171</v>
      </c>
      <c r="B95" s="45" t="s">
        <v>164</v>
      </c>
      <c r="C95" s="46" t="s">
        <v>10</v>
      </c>
      <c r="D95" s="39">
        <v>347.58</v>
      </c>
      <c r="E95" s="126"/>
      <c r="F95" s="40">
        <f aca="true" t="shared" si="4" ref="F95:F101">ROUND(D95*E95,2)</f>
        <v>0</v>
      </c>
    </row>
    <row r="96" spans="1:6" ht="12.75">
      <c r="A96" s="73" t="s">
        <v>172</v>
      </c>
      <c r="B96" s="37" t="s">
        <v>132</v>
      </c>
      <c r="C96" s="28" t="s">
        <v>95</v>
      </c>
      <c r="D96" s="39">
        <v>2346.56</v>
      </c>
      <c r="E96" s="126"/>
      <c r="F96" s="40">
        <f t="shared" si="4"/>
        <v>0</v>
      </c>
    </row>
    <row r="97" spans="1:6" ht="12.75">
      <c r="A97" s="73" t="s">
        <v>173</v>
      </c>
      <c r="B97" s="37" t="s">
        <v>134</v>
      </c>
      <c r="C97" s="28" t="s">
        <v>95</v>
      </c>
      <c r="D97" s="39">
        <v>586.64</v>
      </c>
      <c r="E97" s="126"/>
      <c r="F97" s="40">
        <f t="shared" si="4"/>
        <v>0</v>
      </c>
    </row>
    <row r="98" spans="1:6" ht="12.75">
      <c r="A98" s="73" t="s">
        <v>174</v>
      </c>
      <c r="B98" s="45" t="s">
        <v>136</v>
      </c>
      <c r="C98" s="46" t="s">
        <v>40</v>
      </c>
      <c r="D98" s="39">
        <v>29.33</v>
      </c>
      <c r="E98" s="126"/>
      <c r="F98" s="40">
        <f t="shared" si="4"/>
        <v>0</v>
      </c>
    </row>
    <row r="99" spans="1:6" ht="25.5">
      <c r="A99" s="73" t="s">
        <v>175</v>
      </c>
      <c r="B99" s="45" t="s">
        <v>138</v>
      </c>
      <c r="C99" s="43" t="s">
        <v>40</v>
      </c>
      <c r="D99" s="18">
        <v>29.33</v>
      </c>
      <c r="E99" s="121"/>
      <c r="F99" s="19">
        <f t="shared" si="4"/>
        <v>0</v>
      </c>
    </row>
    <row r="100" spans="1:6" ht="12.75">
      <c r="A100" s="73" t="s">
        <v>176</v>
      </c>
      <c r="B100" s="42" t="s">
        <v>177</v>
      </c>
      <c r="C100" s="43" t="s">
        <v>178</v>
      </c>
      <c r="D100" s="18">
        <v>207.66</v>
      </c>
      <c r="E100" s="121"/>
      <c r="F100" s="19">
        <f t="shared" si="4"/>
        <v>0</v>
      </c>
    </row>
    <row r="101" spans="1:6" ht="12.75">
      <c r="A101" s="73" t="s">
        <v>179</v>
      </c>
      <c r="B101" s="42" t="s">
        <v>180</v>
      </c>
      <c r="C101" s="43" t="s">
        <v>40</v>
      </c>
      <c r="D101" s="18">
        <v>51.91</v>
      </c>
      <c r="E101" s="121"/>
      <c r="F101" s="19">
        <f t="shared" si="4"/>
        <v>0</v>
      </c>
    </row>
    <row r="102" spans="1:6" ht="12.75">
      <c r="A102" s="98" t="s">
        <v>181</v>
      </c>
      <c r="B102" s="97" t="s">
        <v>182</v>
      </c>
      <c r="C102" s="79"/>
      <c r="D102" s="79"/>
      <c r="E102" s="128"/>
      <c r="F102" s="79"/>
    </row>
    <row r="103" spans="1:6" ht="12.75">
      <c r="A103" s="73" t="s">
        <v>183</v>
      </c>
      <c r="B103" s="45" t="s">
        <v>164</v>
      </c>
      <c r="C103" s="46" t="s">
        <v>10</v>
      </c>
      <c r="D103" s="39">
        <v>636.44</v>
      </c>
      <c r="E103" s="126"/>
      <c r="F103" s="40">
        <f aca="true" t="shared" si="5" ref="F103:F108">ROUND(D103*E103,2)</f>
        <v>0</v>
      </c>
    </row>
    <row r="104" spans="1:6" ht="12.75">
      <c r="A104" s="73" t="s">
        <v>184</v>
      </c>
      <c r="B104" s="37" t="s">
        <v>132</v>
      </c>
      <c r="C104" s="28" t="s">
        <v>95</v>
      </c>
      <c r="D104" s="39">
        <v>9546.6</v>
      </c>
      <c r="E104" s="126"/>
      <c r="F104" s="40">
        <f t="shared" si="5"/>
        <v>0</v>
      </c>
    </row>
    <row r="105" spans="1:6" ht="12.75">
      <c r="A105" s="73" t="s">
        <v>185</v>
      </c>
      <c r="B105" s="45" t="s">
        <v>136</v>
      </c>
      <c r="C105" s="46" t="s">
        <v>40</v>
      </c>
      <c r="D105" s="39">
        <v>95.46</v>
      </c>
      <c r="E105" s="126"/>
      <c r="F105" s="40">
        <f t="shared" si="5"/>
        <v>0</v>
      </c>
    </row>
    <row r="106" spans="1:6" ht="25.5">
      <c r="A106" s="73" t="s">
        <v>186</v>
      </c>
      <c r="B106" s="45" t="s">
        <v>138</v>
      </c>
      <c r="C106" s="43" t="s">
        <v>40</v>
      </c>
      <c r="D106" s="18">
        <v>95.46</v>
      </c>
      <c r="E106" s="121"/>
      <c r="F106" s="19">
        <f t="shared" si="5"/>
        <v>0</v>
      </c>
    </row>
    <row r="107" spans="1:6" ht="12.75">
      <c r="A107" s="73" t="s">
        <v>187</v>
      </c>
      <c r="B107" s="45" t="s">
        <v>188</v>
      </c>
      <c r="C107" s="43" t="s">
        <v>178</v>
      </c>
      <c r="D107" s="18">
        <v>1787.94</v>
      </c>
      <c r="E107" s="121"/>
      <c r="F107" s="19">
        <f t="shared" si="5"/>
        <v>0</v>
      </c>
    </row>
    <row r="108" spans="1:6" ht="12.75">
      <c r="A108" s="73" t="s">
        <v>189</v>
      </c>
      <c r="B108" s="45" t="s">
        <v>180</v>
      </c>
      <c r="C108" s="43" t="s">
        <v>40</v>
      </c>
      <c r="D108" s="18">
        <v>446.98</v>
      </c>
      <c r="E108" s="121"/>
      <c r="F108" s="19">
        <f t="shared" si="5"/>
        <v>0</v>
      </c>
    </row>
    <row r="109" spans="1:6" ht="12.75">
      <c r="A109" s="73"/>
      <c r="B109" s="21"/>
      <c r="C109" s="20"/>
      <c r="D109" s="18"/>
      <c r="E109" s="121"/>
      <c r="F109" s="19"/>
    </row>
    <row r="110" spans="1:6" ht="12.75">
      <c r="A110" s="98">
        <v>4</v>
      </c>
      <c r="B110" s="97" t="s">
        <v>190</v>
      </c>
      <c r="C110" s="99"/>
      <c r="D110" s="102"/>
      <c r="E110" s="129"/>
      <c r="F110" s="103">
        <f>SUM(F111:F136)</f>
        <v>0</v>
      </c>
    </row>
    <row r="111" spans="1:6" s="5" customFormat="1" ht="25.5">
      <c r="A111" s="73" t="s">
        <v>191</v>
      </c>
      <c r="B111" s="37" t="s">
        <v>192</v>
      </c>
      <c r="C111" s="28" t="s">
        <v>40</v>
      </c>
      <c r="D111" s="18">
        <v>47.55</v>
      </c>
      <c r="E111" s="121"/>
      <c r="F111" s="19">
        <f aca="true" t="shared" si="6" ref="F111:F136">ROUND(D111*E111,2)</f>
        <v>0</v>
      </c>
    </row>
    <row r="112" spans="1:6" s="5" customFormat="1" ht="12.75">
      <c r="A112" s="73" t="s">
        <v>193</v>
      </c>
      <c r="B112" s="37" t="s">
        <v>145</v>
      </c>
      <c r="C112" s="28" t="s">
        <v>40</v>
      </c>
      <c r="D112" s="18">
        <v>78.31</v>
      </c>
      <c r="E112" s="121"/>
      <c r="F112" s="19">
        <f t="shared" si="6"/>
        <v>0</v>
      </c>
    </row>
    <row r="113" spans="1:6" s="5" customFormat="1" ht="12.75">
      <c r="A113" s="73" t="s">
        <v>194</v>
      </c>
      <c r="B113" s="37" t="s">
        <v>195</v>
      </c>
      <c r="C113" s="28" t="s">
        <v>95</v>
      </c>
      <c r="D113" s="39">
        <v>2336.79</v>
      </c>
      <c r="E113" s="126"/>
      <c r="F113" s="40">
        <f t="shared" si="6"/>
        <v>0</v>
      </c>
    </row>
    <row r="114" spans="1:6" s="5" customFormat="1" ht="12.75">
      <c r="A114" s="73" t="s">
        <v>196</v>
      </c>
      <c r="B114" s="37" t="s">
        <v>197</v>
      </c>
      <c r="C114" s="28" t="s">
        <v>40</v>
      </c>
      <c r="D114" s="39">
        <v>154.24</v>
      </c>
      <c r="E114" s="126"/>
      <c r="F114" s="40">
        <f t="shared" si="6"/>
        <v>0</v>
      </c>
    </row>
    <row r="115" spans="1:6" s="5" customFormat="1" ht="25.5">
      <c r="A115" s="73" t="s">
        <v>198</v>
      </c>
      <c r="B115" s="37" t="s">
        <v>199</v>
      </c>
      <c r="C115" s="28" t="s">
        <v>40</v>
      </c>
      <c r="D115" s="18">
        <v>154.24</v>
      </c>
      <c r="E115" s="121"/>
      <c r="F115" s="19">
        <f t="shared" si="6"/>
        <v>0</v>
      </c>
    </row>
    <row r="116" spans="1:6" s="5" customFormat="1" ht="12.75">
      <c r="A116" s="73" t="s">
        <v>200</v>
      </c>
      <c r="B116" s="37" t="s">
        <v>201</v>
      </c>
      <c r="C116" s="28" t="s">
        <v>40</v>
      </c>
      <c r="D116" s="18">
        <v>6.37</v>
      </c>
      <c r="E116" s="121"/>
      <c r="F116" s="19">
        <f t="shared" si="6"/>
        <v>0</v>
      </c>
    </row>
    <row r="117" spans="1:6" s="5" customFormat="1" ht="38.25">
      <c r="A117" s="73" t="s">
        <v>202</v>
      </c>
      <c r="B117" s="37" t="s">
        <v>203</v>
      </c>
      <c r="C117" s="28" t="s">
        <v>10</v>
      </c>
      <c r="D117" s="18">
        <v>532.36</v>
      </c>
      <c r="E117" s="121"/>
      <c r="F117" s="19">
        <f t="shared" si="6"/>
        <v>0</v>
      </c>
    </row>
    <row r="118" spans="1:6" s="5" customFormat="1" ht="38.25">
      <c r="A118" s="73" t="s">
        <v>204</v>
      </c>
      <c r="B118" s="37" t="s">
        <v>205</v>
      </c>
      <c r="C118" s="28" t="s">
        <v>74</v>
      </c>
      <c r="D118" s="18">
        <v>589.67</v>
      </c>
      <c r="E118" s="121"/>
      <c r="F118" s="19">
        <f t="shared" si="6"/>
        <v>0</v>
      </c>
    </row>
    <row r="119" spans="1:6" s="5" customFormat="1" ht="38.25">
      <c r="A119" s="73" t="s">
        <v>206</v>
      </c>
      <c r="B119" s="37" t="s">
        <v>207</v>
      </c>
      <c r="C119" s="28" t="s">
        <v>74</v>
      </c>
      <c r="D119" s="18">
        <v>589.67</v>
      </c>
      <c r="E119" s="121"/>
      <c r="F119" s="19">
        <f t="shared" si="6"/>
        <v>0</v>
      </c>
    </row>
    <row r="120" spans="1:6" s="5" customFormat="1" ht="25.5">
      <c r="A120" s="73" t="s">
        <v>208</v>
      </c>
      <c r="B120" s="37" t="s">
        <v>209</v>
      </c>
      <c r="C120" s="28" t="s">
        <v>10</v>
      </c>
      <c r="D120" s="18">
        <v>532.36</v>
      </c>
      <c r="E120" s="121"/>
      <c r="F120" s="19">
        <f t="shared" si="6"/>
        <v>0</v>
      </c>
    </row>
    <row r="121" spans="1:6" s="5" customFormat="1" ht="38.25">
      <c r="A121" s="73" t="s">
        <v>210</v>
      </c>
      <c r="B121" s="37" t="s">
        <v>211</v>
      </c>
      <c r="C121" s="28" t="s">
        <v>10</v>
      </c>
      <c r="D121" s="18">
        <v>243.01</v>
      </c>
      <c r="E121" s="121"/>
      <c r="F121" s="19">
        <f t="shared" si="6"/>
        <v>0</v>
      </c>
    </row>
    <row r="122" spans="1:6" s="5" customFormat="1" ht="38.25">
      <c r="A122" s="73" t="s">
        <v>212</v>
      </c>
      <c r="B122" s="37" t="s">
        <v>213</v>
      </c>
      <c r="C122" s="28" t="s">
        <v>74</v>
      </c>
      <c r="D122" s="18">
        <v>173.37</v>
      </c>
      <c r="E122" s="121"/>
      <c r="F122" s="19">
        <f t="shared" si="6"/>
        <v>0</v>
      </c>
    </row>
    <row r="123" spans="1:6" s="5" customFormat="1" ht="38.25">
      <c r="A123" s="73" t="s">
        <v>214</v>
      </c>
      <c r="B123" s="37" t="s">
        <v>215</v>
      </c>
      <c r="C123" s="28" t="s">
        <v>71</v>
      </c>
      <c r="D123" s="18">
        <v>91</v>
      </c>
      <c r="E123" s="121"/>
      <c r="F123" s="19">
        <f t="shared" si="6"/>
        <v>0</v>
      </c>
    </row>
    <row r="124" spans="1:6" s="5" customFormat="1" ht="38.25">
      <c r="A124" s="73" t="s">
        <v>216</v>
      </c>
      <c r="B124" s="37" t="s">
        <v>217</v>
      </c>
      <c r="C124" s="28" t="s">
        <v>10</v>
      </c>
      <c r="D124" s="18">
        <v>243.01</v>
      </c>
      <c r="E124" s="121"/>
      <c r="F124" s="19">
        <f t="shared" si="6"/>
        <v>0</v>
      </c>
    </row>
    <row r="125" spans="1:6" s="5" customFormat="1" ht="38.25">
      <c r="A125" s="73" t="s">
        <v>218</v>
      </c>
      <c r="B125" s="37" t="s">
        <v>219</v>
      </c>
      <c r="C125" s="28" t="s">
        <v>74</v>
      </c>
      <c r="D125" s="18">
        <v>173.37</v>
      </c>
      <c r="E125" s="121"/>
      <c r="F125" s="19">
        <f t="shared" si="6"/>
        <v>0</v>
      </c>
    </row>
    <row r="126" spans="1:6" s="5" customFormat="1" ht="12.75">
      <c r="A126" s="73" t="s">
        <v>220</v>
      </c>
      <c r="B126" s="37" t="s">
        <v>221</v>
      </c>
      <c r="C126" s="28" t="s">
        <v>74</v>
      </c>
      <c r="D126" s="18">
        <v>116</v>
      </c>
      <c r="E126" s="121"/>
      <c r="F126" s="19">
        <f t="shared" si="6"/>
        <v>0</v>
      </c>
    </row>
    <row r="127" spans="1:6" s="5" customFormat="1" ht="25.5">
      <c r="A127" s="73" t="s">
        <v>222</v>
      </c>
      <c r="B127" s="16" t="s">
        <v>223</v>
      </c>
      <c r="C127" s="28" t="s">
        <v>10</v>
      </c>
      <c r="D127" s="18">
        <v>1693.64</v>
      </c>
      <c r="E127" s="121"/>
      <c r="F127" s="19">
        <f t="shared" si="6"/>
        <v>0</v>
      </c>
    </row>
    <row r="128" spans="1:6" s="5" customFormat="1" ht="12.75">
      <c r="A128" s="73" t="s">
        <v>224</v>
      </c>
      <c r="B128" s="37" t="s">
        <v>225</v>
      </c>
      <c r="C128" s="28" t="s">
        <v>74</v>
      </c>
      <c r="D128" s="18">
        <v>1506.28</v>
      </c>
      <c r="E128" s="121"/>
      <c r="F128" s="19">
        <f t="shared" si="6"/>
        <v>0</v>
      </c>
    </row>
    <row r="129" spans="1:6" s="5" customFormat="1" ht="12.75">
      <c r="A129" s="73" t="s">
        <v>226</v>
      </c>
      <c r="B129" s="37" t="s">
        <v>157</v>
      </c>
      <c r="C129" s="28" t="s">
        <v>40</v>
      </c>
      <c r="D129" s="18">
        <v>188.7</v>
      </c>
      <c r="E129" s="121"/>
      <c r="F129" s="19">
        <f t="shared" si="6"/>
        <v>0</v>
      </c>
    </row>
    <row r="130" spans="1:6" ht="25.5">
      <c r="A130" s="73" t="s">
        <v>227</v>
      </c>
      <c r="B130" s="37" t="s">
        <v>228</v>
      </c>
      <c r="C130" s="28" t="s">
        <v>10</v>
      </c>
      <c r="D130" s="18">
        <v>116.59</v>
      </c>
      <c r="E130" s="121"/>
      <c r="F130" s="19">
        <f t="shared" si="6"/>
        <v>0</v>
      </c>
    </row>
    <row r="131" spans="1:6" ht="12.75">
      <c r="A131" s="73" t="s">
        <v>229</v>
      </c>
      <c r="B131" s="37" t="s">
        <v>230</v>
      </c>
      <c r="C131" s="28" t="s">
        <v>10</v>
      </c>
      <c r="D131" s="18">
        <v>607.73</v>
      </c>
      <c r="E131" s="121"/>
      <c r="F131" s="19">
        <f t="shared" si="6"/>
        <v>0</v>
      </c>
    </row>
    <row r="132" spans="1:6" ht="12.75">
      <c r="A132" s="73" t="s">
        <v>231</v>
      </c>
      <c r="B132" s="37" t="s">
        <v>232</v>
      </c>
      <c r="C132" s="28" t="s">
        <v>10</v>
      </c>
      <c r="D132" s="18">
        <v>403.86</v>
      </c>
      <c r="E132" s="121"/>
      <c r="F132" s="19">
        <f t="shared" si="6"/>
        <v>0</v>
      </c>
    </row>
    <row r="133" spans="1:6" ht="12.75">
      <c r="A133" s="73" t="s">
        <v>233</v>
      </c>
      <c r="B133" s="37" t="s">
        <v>234</v>
      </c>
      <c r="C133" s="28" t="s">
        <v>74</v>
      </c>
      <c r="D133" s="18">
        <v>18.4</v>
      </c>
      <c r="E133" s="121"/>
      <c r="F133" s="19">
        <f t="shared" si="6"/>
        <v>0</v>
      </c>
    </row>
    <row r="134" spans="1:6" ht="25.5">
      <c r="A134" s="73" t="s">
        <v>235</v>
      </c>
      <c r="B134" s="37" t="s">
        <v>236</v>
      </c>
      <c r="C134" s="28" t="s">
        <v>74</v>
      </c>
      <c r="D134" s="18">
        <v>237.56</v>
      </c>
      <c r="E134" s="121"/>
      <c r="F134" s="19">
        <f t="shared" si="6"/>
        <v>0</v>
      </c>
    </row>
    <row r="135" spans="1:6" ht="25.5">
      <c r="A135" s="73" t="s">
        <v>237</v>
      </c>
      <c r="B135" s="16" t="s">
        <v>238</v>
      </c>
      <c r="C135" s="28" t="s">
        <v>10</v>
      </c>
      <c r="D135" s="18">
        <v>203.87</v>
      </c>
      <c r="E135" s="121"/>
      <c r="F135" s="19">
        <f t="shared" si="6"/>
        <v>0</v>
      </c>
    </row>
    <row r="136" spans="1:6" s="5" customFormat="1" ht="12.75">
      <c r="A136" s="73" t="s">
        <v>239</v>
      </c>
      <c r="B136" s="16" t="s">
        <v>240</v>
      </c>
      <c r="C136" s="28" t="s">
        <v>40</v>
      </c>
      <c r="D136" s="18">
        <v>1.45</v>
      </c>
      <c r="E136" s="121"/>
      <c r="F136" s="19">
        <f t="shared" si="6"/>
        <v>0</v>
      </c>
    </row>
    <row r="137" spans="1:6" s="5" customFormat="1" ht="12.75">
      <c r="A137" s="71"/>
      <c r="B137" s="21"/>
      <c r="C137" s="17"/>
      <c r="D137" s="44"/>
      <c r="E137" s="130"/>
      <c r="F137" s="21"/>
    </row>
    <row r="138" spans="1:6" s="5" customFormat="1" ht="12.75">
      <c r="A138" s="98">
        <v>5</v>
      </c>
      <c r="B138" s="97" t="s">
        <v>241</v>
      </c>
      <c r="C138" s="99"/>
      <c r="D138" s="102"/>
      <c r="E138" s="129"/>
      <c r="F138" s="103">
        <f>SUM(F139:F157)</f>
        <v>0</v>
      </c>
    </row>
    <row r="139" spans="1:6" s="5" customFormat="1" ht="25.5">
      <c r="A139" s="73" t="s">
        <v>242</v>
      </c>
      <c r="B139" s="16" t="s">
        <v>243</v>
      </c>
      <c r="C139" s="28" t="s">
        <v>10</v>
      </c>
      <c r="D139" s="39">
        <v>780.19</v>
      </c>
      <c r="E139" s="126"/>
      <c r="F139" s="40">
        <f aca="true" t="shared" si="7" ref="F139:F157">ROUND(D139*E139,2)</f>
        <v>0</v>
      </c>
    </row>
    <row r="140" spans="1:6" s="5" customFormat="1" ht="25.5">
      <c r="A140" s="73" t="s">
        <v>244</v>
      </c>
      <c r="B140" s="16" t="s">
        <v>245</v>
      </c>
      <c r="C140" s="28" t="s">
        <v>10</v>
      </c>
      <c r="D140" s="39">
        <v>55.7</v>
      </c>
      <c r="E140" s="126"/>
      <c r="F140" s="40">
        <f t="shared" si="7"/>
        <v>0</v>
      </c>
    </row>
    <row r="141" spans="1:6" s="5" customFormat="1" ht="25.5">
      <c r="A141" s="73" t="s">
        <v>246</v>
      </c>
      <c r="B141" s="16" t="s">
        <v>247</v>
      </c>
      <c r="C141" s="28" t="s">
        <v>10</v>
      </c>
      <c r="D141" s="39">
        <v>347.22</v>
      </c>
      <c r="E141" s="126"/>
      <c r="F141" s="40">
        <f t="shared" si="7"/>
        <v>0</v>
      </c>
    </row>
    <row r="142" spans="1:6" s="5" customFormat="1" ht="12.75">
      <c r="A142" s="73" t="s">
        <v>248</v>
      </c>
      <c r="B142" s="16" t="s">
        <v>249</v>
      </c>
      <c r="C142" s="28" t="s">
        <v>10</v>
      </c>
      <c r="D142" s="18">
        <v>3207.7</v>
      </c>
      <c r="E142" s="121"/>
      <c r="F142" s="19">
        <f t="shared" si="7"/>
        <v>0</v>
      </c>
    </row>
    <row r="143" spans="1:6" s="5" customFormat="1" ht="12.75">
      <c r="A143" s="73" t="s">
        <v>250</v>
      </c>
      <c r="B143" s="16" t="s">
        <v>251</v>
      </c>
      <c r="C143" s="28" t="s">
        <v>10</v>
      </c>
      <c r="D143" s="18">
        <v>2894.65</v>
      </c>
      <c r="E143" s="121"/>
      <c r="F143" s="19">
        <f t="shared" si="7"/>
        <v>0</v>
      </c>
    </row>
    <row r="144" spans="1:6" s="5" customFormat="1" ht="12.75">
      <c r="A144" s="73" t="s">
        <v>252</v>
      </c>
      <c r="B144" s="16" t="s">
        <v>253</v>
      </c>
      <c r="C144" s="28" t="s">
        <v>10</v>
      </c>
      <c r="D144" s="18">
        <v>1736.12</v>
      </c>
      <c r="E144" s="121"/>
      <c r="F144" s="19">
        <f t="shared" si="7"/>
        <v>0</v>
      </c>
    </row>
    <row r="145" spans="1:6" s="5" customFormat="1" ht="38.25">
      <c r="A145" s="73" t="s">
        <v>254</v>
      </c>
      <c r="B145" s="16" t="s">
        <v>255</v>
      </c>
      <c r="C145" s="28" t="s">
        <v>10</v>
      </c>
      <c r="D145" s="18">
        <v>48.88</v>
      </c>
      <c r="E145" s="121"/>
      <c r="F145" s="19">
        <f t="shared" si="7"/>
        <v>0</v>
      </c>
    </row>
    <row r="146" spans="1:6" s="5" customFormat="1" ht="38.25">
      <c r="A146" s="73" t="s">
        <v>256</v>
      </c>
      <c r="B146" s="16" t="s">
        <v>257</v>
      </c>
      <c r="C146" s="28" t="s">
        <v>258</v>
      </c>
      <c r="D146" s="18">
        <v>1</v>
      </c>
      <c r="E146" s="121"/>
      <c r="F146" s="19">
        <f t="shared" si="7"/>
        <v>0</v>
      </c>
    </row>
    <row r="147" spans="1:6" s="5" customFormat="1" ht="25.5">
      <c r="A147" s="73" t="s">
        <v>259</v>
      </c>
      <c r="B147" s="16" t="s">
        <v>260</v>
      </c>
      <c r="C147" s="28" t="s">
        <v>10</v>
      </c>
      <c r="D147" s="18">
        <v>2275.43</v>
      </c>
      <c r="E147" s="121"/>
      <c r="F147" s="19">
        <f t="shared" si="7"/>
        <v>0</v>
      </c>
    </row>
    <row r="148" spans="1:6" s="5" customFormat="1" ht="25.5">
      <c r="A148" s="73" t="s">
        <v>261</v>
      </c>
      <c r="B148" s="37" t="s">
        <v>262</v>
      </c>
      <c r="C148" s="28" t="s">
        <v>10</v>
      </c>
      <c r="D148" s="18">
        <v>2275.43</v>
      </c>
      <c r="E148" s="121"/>
      <c r="F148" s="19">
        <f t="shared" si="7"/>
        <v>0</v>
      </c>
    </row>
    <row r="149" spans="1:6" s="5" customFormat="1" ht="25.5">
      <c r="A149" s="73" t="s">
        <v>263</v>
      </c>
      <c r="B149" s="16" t="s">
        <v>264</v>
      </c>
      <c r="C149" s="28" t="s">
        <v>10</v>
      </c>
      <c r="D149" s="18">
        <v>125.34</v>
      </c>
      <c r="E149" s="121"/>
      <c r="F149" s="19">
        <f t="shared" si="7"/>
        <v>0</v>
      </c>
    </row>
    <row r="150" spans="1:6" s="5" customFormat="1" ht="12.75">
      <c r="A150" s="73" t="s">
        <v>265</v>
      </c>
      <c r="B150" s="16" t="s">
        <v>266</v>
      </c>
      <c r="C150" s="28" t="s">
        <v>40</v>
      </c>
      <c r="D150" s="18">
        <v>3.72</v>
      </c>
      <c r="E150" s="121"/>
      <c r="F150" s="19">
        <f t="shared" si="7"/>
        <v>0</v>
      </c>
    </row>
    <row r="151" spans="1:6" s="5" customFormat="1" ht="25.5">
      <c r="A151" s="73" t="s">
        <v>267</v>
      </c>
      <c r="B151" s="16" t="s">
        <v>268</v>
      </c>
      <c r="C151" s="28" t="s">
        <v>10</v>
      </c>
      <c r="D151" s="18">
        <v>147.06</v>
      </c>
      <c r="E151" s="121"/>
      <c r="F151" s="19">
        <f t="shared" si="7"/>
        <v>0</v>
      </c>
    </row>
    <row r="152" spans="1:6" s="5" customFormat="1" ht="25.5">
      <c r="A152" s="73" t="s">
        <v>269</v>
      </c>
      <c r="B152" s="16" t="s">
        <v>813</v>
      </c>
      <c r="C152" s="28" t="s">
        <v>10</v>
      </c>
      <c r="D152" s="18">
        <v>105.62</v>
      </c>
      <c r="E152" s="121"/>
      <c r="F152" s="19">
        <f t="shared" si="7"/>
        <v>0</v>
      </c>
    </row>
    <row r="153" spans="1:6" s="5" customFormat="1" ht="25.5">
      <c r="A153" s="73" t="s">
        <v>270</v>
      </c>
      <c r="B153" s="16" t="s">
        <v>812</v>
      </c>
      <c r="C153" s="28" t="s">
        <v>10</v>
      </c>
      <c r="D153" s="18">
        <v>1282.5</v>
      </c>
      <c r="E153" s="121"/>
      <c r="F153" s="19">
        <f t="shared" si="7"/>
        <v>0</v>
      </c>
    </row>
    <row r="154" spans="1:6" s="5" customFormat="1" ht="25.5">
      <c r="A154" s="73" t="s">
        <v>271</v>
      </c>
      <c r="B154" s="16" t="s">
        <v>272</v>
      </c>
      <c r="C154" s="28" t="s">
        <v>74</v>
      </c>
      <c r="D154" s="18">
        <v>171</v>
      </c>
      <c r="E154" s="121"/>
      <c r="F154" s="19">
        <f t="shared" si="7"/>
        <v>0</v>
      </c>
    </row>
    <row r="155" spans="1:6" s="5" customFormat="1" ht="12.75">
      <c r="A155" s="73" t="s">
        <v>273</v>
      </c>
      <c r="B155" s="37" t="s">
        <v>274</v>
      </c>
      <c r="C155" s="28" t="s">
        <v>74</v>
      </c>
      <c r="D155" s="18">
        <v>33.85</v>
      </c>
      <c r="E155" s="121"/>
      <c r="F155" s="19">
        <f t="shared" si="7"/>
        <v>0</v>
      </c>
    </row>
    <row r="156" spans="1:6" s="5" customFormat="1" ht="12.75">
      <c r="A156" s="73" t="s">
        <v>275</v>
      </c>
      <c r="B156" s="16" t="s">
        <v>276</v>
      </c>
      <c r="C156" s="28" t="s">
        <v>74</v>
      </c>
      <c r="D156" s="18">
        <v>72</v>
      </c>
      <c r="E156" s="121"/>
      <c r="F156" s="19">
        <f t="shared" si="7"/>
        <v>0</v>
      </c>
    </row>
    <row r="157" spans="1:6" s="5" customFormat="1" ht="12.75">
      <c r="A157" s="73" t="s">
        <v>277</v>
      </c>
      <c r="B157" s="16" t="s">
        <v>278</v>
      </c>
      <c r="C157" s="28" t="s">
        <v>74</v>
      </c>
      <c r="D157" s="18">
        <v>99</v>
      </c>
      <c r="E157" s="121"/>
      <c r="F157" s="19">
        <f t="shared" si="7"/>
        <v>0</v>
      </c>
    </row>
    <row r="158" spans="1:6" s="5" customFormat="1" ht="12.75">
      <c r="A158" s="73"/>
      <c r="B158" s="16"/>
      <c r="C158" s="28"/>
      <c r="D158" s="18"/>
      <c r="E158" s="121"/>
      <c r="F158" s="19"/>
    </row>
    <row r="159" spans="1:6" s="5" customFormat="1" ht="12.75">
      <c r="A159" s="98">
        <v>6</v>
      </c>
      <c r="B159" s="97" t="s">
        <v>279</v>
      </c>
      <c r="C159" s="99"/>
      <c r="D159" s="102"/>
      <c r="E159" s="129"/>
      <c r="F159" s="103">
        <f>SUM(F160:F162)</f>
        <v>0</v>
      </c>
    </row>
    <row r="160" spans="1:6" ht="25.5">
      <c r="A160" s="73" t="s">
        <v>280</v>
      </c>
      <c r="B160" s="16" t="s">
        <v>281</v>
      </c>
      <c r="C160" s="28" t="s">
        <v>10</v>
      </c>
      <c r="D160" s="18">
        <v>1911.79</v>
      </c>
      <c r="E160" s="121"/>
      <c r="F160" s="19">
        <f>D160*E160</f>
        <v>0</v>
      </c>
    </row>
    <row r="161" spans="1:6" ht="25.5">
      <c r="A161" s="73" t="s">
        <v>282</v>
      </c>
      <c r="B161" s="16" t="s">
        <v>283</v>
      </c>
      <c r="C161" s="28" t="s">
        <v>10</v>
      </c>
      <c r="D161" s="18">
        <v>806.24</v>
      </c>
      <c r="E161" s="121"/>
      <c r="F161" s="19">
        <f>D161*E161</f>
        <v>0</v>
      </c>
    </row>
    <row r="162" spans="1:6" ht="25.5">
      <c r="A162" s="73" t="s">
        <v>284</v>
      </c>
      <c r="B162" s="16" t="s">
        <v>285</v>
      </c>
      <c r="C162" s="28" t="s">
        <v>10</v>
      </c>
      <c r="D162" s="18">
        <v>26</v>
      </c>
      <c r="E162" s="121"/>
      <c r="F162" s="19">
        <f>D162*E162</f>
        <v>0</v>
      </c>
    </row>
    <row r="163" spans="1:6" ht="12.75">
      <c r="A163" s="73"/>
      <c r="B163" s="47"/>
      <c r="C163" s="28"/>
      <c r="D163" s="18"/>
      <c r="E163" s="121"/>
      <c r="F163" s="19"/>
    </row>
    <row r="164" spans="1:6" ht="12.75">
      <c r="A164" s="98">
        <v>7</v>
      </c>
      <c r="B164" s="97" t="s">
        <v>286</v>
      </c>
      <c r="C164" s="99"/>
      <c r="D164" s="102"/>
      <c r="E164" s="129"/>
      <c r="F164" s="103">
        <f>SUM(F165:F174)</f>
        <v>0</v>
      </c>
    </row>
    <row r="165" spans="1:6" ht="89.25">
      <c r="A165" s="73" t="s">
        <v>287</v>
      </c>
      <c r="B165" s="16" t="s">
        <v>288</v>
      </c>
      <c r="C165" s="28" t="s">
        <v>71</v>
      </c>
      <c r="D165" s="18">
        <v>34</v>
      </c>
      <c r="E165" s="121"/>
      <c r="F165" s="19">
        <f aca="true" t="shared" si="8" ref="F165:F170">ROUND(D165*E165,2)</f>
        <v>0</v>
      </c>
    </row>
    <row r="166" spans="1:6" ht="89.25">
      <c r="A166" s="73" t="s">
        <v>289</v>
      </c>
      <c r="B166" s="16" t="s">
        <v>290</v>
      </c>
      <c r="C166" s="28" t="s">
        <v>71</v>
      </c>
      <c r="D166" s="18">
        <v>33</v>
      </c>
      <c r="E166" s="121"/>
      <c r="F166" s="19">
        <f t="shared" si="8"/>
        <v>0</v>
      </c>
    </row>
    <row r="167" spans="1:6" ht="102">
      <c r="A167" s="73" t="s">
        <v>291</v>
      </c>
      <c r="B167" s="16" t="s">
        <v>292</v>
      </c>
      <c r="C167" s="28" t="s">
        <v>71</v>
      </c>
      <c r="D167" s="18">
        <v>47</v>
      </c>
      <c r="E167" s="121"/>
      <c r="F167" s="19">
        <f t="shared" si="8"/>
        <v>0</v>
      </c>
    </row>
    <row r="168" spans="1:6" ht="91.5" customHeight="1">
      <c r="A168" s="73" t="s">
        <v>293</v>
      </c>
      <c r="B168" s="48" t="s">
        <v>294</v>
      </c>
      <c r="C168" s="28" t="s">
        <v>295</v>
      </c>
      <c r="D168" s="18">
        <v>17</v>
      </c>
      <c r="E168" s="121"/>
      <c r="F168" s="19">
        <f t="shared" si="8"/>
        <v>0</v>
      </c>
    </row>
    <row r="169" spans="1:6" ht="12.75">
      <c r="A169" s="73" t="s">
        <v>296</v>
      </c>
      <c r="B169" s="48" t="s">
        <v>297</v>
      </c>
      <c r="C169" s="28" t="s">
        <v>295</v>
      </c>
      <c r="D169" s="18">
        <v>15</v>
      </c>
      <c r="E169" s="121"/>
      <c r="F169" s="19">
        <f t="shared" si="8"/>
        <v>0</v>
      </c>
    </row>
    <row r="170" spans="1:6" ht="38.25">
      <c r="A170" s="73" t="s">
        <v>298</v>
      </c>
      <c r="B170" s="16" t="s">
        <v>299</v>
      </c>
      <c r="C170" s="20" t="s">
        <v>71</v>
      </c>
      <c r="D170" s="18">
        <v>29</v>
      </c>
      <c r="E170" s="121"/>
      <c r="F170" s="19">
        <f t="shared" si="8"/>
        <v>0</v>
      </c>
    </row>
    <row r="171" spans="1:6" ht="102">
      <c r="A171" s="73" t="s">
        <v>300</v>
      </c>
      <c r="B171" s="48" t="s">
        <v>301</v>
      </c>
      <c r="C171" s="28" t="s">
        <v>71</v>
      </c>
      <c r="D171" s="18">
        <v>1</v>
      </c>
      <c r="E171" s="121"/>
      <c r="F171" s="22">
        <f>D171*E171</f>
        <v>0</v>
      </c>
    </row>
    <row r="172" spans="1:6" ht="102">
      <c r="A172" s="73" t="s">
        <v>302</v>
      </c>
      <c r="B172" s="48" t="s">
        <v>303</v>
      </c>
      <c r="C172" s="28" t="s">
        <v>71</v>
      </c>
      <c r="D172" s="18">
        <v>1</v>
      </c>
      <c r="E172" s="121"/>
      <c r="F172" s="22">
        <f>D172*E172</f>
        <v>0</v>
      </c>
    </row>
    <row r="173" spans="1:6" ht="25.5">
      <c r="A173" s="73" t="s">
        <v>304</v>
      </c>
      <c r="B173" s="16" t="s">
        <v>305</v>
      </c>
      <c r="C173" s="28" t="s">
        <v>74</v>
      </c>
      <c r="D173" s="18">
        <v>156.3</v>
      </c>
      <c r="E173" s="121"/>
      <c r="F173" s="22">
        <f>D173*E173</f>
        <v>0</v>
      </c>
    </row>
    <row r="174" spans="1:6" ht="25.5">
      <c r="A174" s="73" t="s">
        <v>306</v>
      </c>
      <c r="B174" s="16" t="s">
        <v>307</v>
      </c>
      <c r="C174" s="28" t="s">
        <v>74</v>
      </c>
      <c r="D174" s="18">
        <v>345.85</v>
      </c>
      <c r="E174" s="121"/>
      <c r="F174" s="22">
        <f>D174*E174</f>
        <v>0</v>
      </c>
    </row>
    <row r="175" spans="1:6" ht="12.75">
      <c r="A175" s="73"/>
      <c r="B175" s="16"/>
      <c r="C175" s="28"/>
      <c r="D175" s="18"/>
      <c r="E175" s="121"/>
      <c r="F175" s="19"/>
    </row>
    <row r="176" spans="1:6" ht="12.75">
      <c r="A176" s="98">
        <v>8</v>
      </c>
      <c r="B176" s="97" t="s">
        <v>308</v>
      </c>
      <c r="C176" s="99"/>
      <c r="D176" s="102"/>
      <c r="E176" s="129"/>
      <c r="F176" s="103">
        <f>SUM(F177:F183)</f>
        <v>0</v>
      </c>
    </row>
    <row r="177" spans="1:6" ht="25.5">
      <c r="A177" s="73" t="s">
        <v>309</v>
      </c>
      <c r="B177" s="37" t="s">
        <v>310</v>
      </c>
      <c r="C177" s="20" t="s">
        <v>311</v>
      </c>
      <c r="D177" s="18">
        <v>114</v>
      </c>
      <c r="E177" s="121"/>
      <c r="F177" s="19">
        <f aca="true" t="shared" si="9" ref="F177:F182">ROUND(D177*E177,2)</f>
        <v>0</v>
      </c>
    </row>
    <row r="178" spans="1:6" ht="25.5">
      <c r="A178" s="73" t="s">
        <v>312</v>
      </c>
      <c r="B178" s="37" t="s">
        <v>313</v>
      </c>
      <c r="C178" s="20" t="s">
        <v>311</v>
      </c>
      <c r="D178" s="18">
        <v>17</v>
      </c>
      <c r="E178" s="121"/>
      <c r="F178" s="19">
        <f t="shared" si="9"/>
        <v>0</v>
      </c>
    </row>
    <row r="179" spans="1:6" ht="12.75">
      <c r="A179" s="73" t="s">
        <v>314</v>
      </c>
      <c r="B179" s="16" t="s">
        <v>315</v>
      </c>
      <c r="C179" s="28" t="s">
        <v>311</v>
      </c>
      <c r="D179" s="18">
        <v>29</v>
      </c>
      <c r="E179" s="121"/>
      <c r="F179" s="19">
        <f t="shared" si="9"/>
        <v>0</v>
      </c>
    </row>
    <row r="180" spans="1:6" ht="12.75">
      <c r="A180" s="73" t="s">
        <v>316</v>
      </c>
      <c r="B180" s="16" t="s">
        <v>317</v>
      </c>
      <c r="C180" s="28" t="s">
        <v>311</v>
      </c>
      <c r="D180" s="18">
        <v>5</v>
      </c>
      <c r="E180" s="121"/>
      <c r="F180" s="19">
        <f t="shared" si="9"/>
        <v>0</v>
      </c>
    </row>
    <row r="181" spans="1:6" ht="12.75">
      <c r="A181" s="73" t="s">
        <v>318</v>
      </c>
      <c r="B181" s="37" t="s">
        <v>319</v>
      </c>
      <c r="C181" s="20" t="s">
        <v>71</v>
      </c>
      <c r="D181" s="18">
        <v>44</v>
      </c>
      <c r="E181" s="121"/>
      <c r="F181" s="19">
        <f t="shared" si="9"/>
        <v>0</v>
      </c>
    </row>
    <row r="182" spans="1:6" ht="12.75">
      <c r="A182" s="73" t="s">
        <v>320</v>
      </c>
      <c r="B182" s="37" t="s">
        <v>321</v>
      </c>
      <c r="C182" s="20" t="s">
        <v>71</v>
      </c>
      <c r="D182" s="18">
        <v>23</v>
      </c>
      <c r="E182" s="121"/>
      <c r="F182" s="19">
        <f t="shared" si="9"/>
        <v>0</v>
      </c>
    </row>
    <row r="183" spans="1:6" ht="12.75">
      <c r="A183" s="73" t="s">
        <v>322</v>
      </c>
      <c r="B183" s="47" t="s">
        <v>323</v>
      </c>
      <c r="C183" s="28" t="s">
        <v>311</v>
      </c>
      <c r="D183" s="18">
        <v>1</v>
      </c>
      <c r="E183" s="121"/>
      <c r="F183" s="19">
        <f>D183*E183</f>
        <v>0</v>
      </c>
    </row>
    <row r="184" spans="1:6" ht="12.75">
      <c r="A184" s="74"/>
      <c r="B184" s="49"/>
      <c r="C184" s="50"/>
      <c r="D184" s="51"/>
      <c r="E184" s="131"/>
      <c r="F184" s="52"/>
    </row>
    <row r="185" spans="1:6" ht="12.75">
      <c r="A185" s="98">
        <v>9</v>
      </c>
      <c r="B185" s="97" t="s">
        <v>324</v>
      </c>
      <c r="C185" s="99"/>
      <c r="D185" s="102"/>
      <c r="E185" s="129"/>
      <c r="F185" s="103">
        <f>SUM(F186:F192)</f>
        <v>0</v>
      </c>
    </row>
    <row r="186" spans="1:6" ht="12.75">
      <c r="A186" s="73" t="s">
        <v>325</v>
      </c>
      <c r="B186" s="16" t="s">
        <v>326</v>
      </c>
      <c r="C186" s="28" t="s">
        <v>10</v>
      </c>
      <c r="D186" s="18">
        <v>5.4</v>
      </c>
      <c r="E186" s="121"/>
      <c r="F186" s="19">
        <f aca="true" t="shared" si="10" ref="F186:F192">ROUND(D186*E186,2)</f>
        <v>0</v>
      </c>
    </row>
    <row r="187" spans="1:6" ht="12.75">
      <c r="A187" s="73" t="s">
        <v>327</v>
      </c>
      <c r="B187" s="16" t="s">
        <v>328</v>
      </c>
      <c r="C187" s="28" t="s">
        <v>10</v>
      </c>
      <c r="D187" s="18">
        <v>20.82</v>
      </c>
      <c r="E187" s="121"/>
      <c r="F187" s="19">
        <f t="shared" si="10"/>
        <v>0</v>
      </c>
    </row>
    <row r="188" spans="1:6" ht="12.75">
      <c r="A188" s="73" t="s">
        <v>329</v>
      </c>
      <c r="B188" s="16" t="s">
        <v>330</v>
      </c>
      <c r="C188" s="28" t="s">
        <v>10</v>
      </c>
      <c r="D188" s="18">
        <v>15.839999999999998</v>
      </c>
      <c r="E188" s="121"/>
      <c r="F188" s="19">
        <f t="shared" si="10"/>
        <v>0</v>
      </c>
    </row>
    <row r="189" spans="1:6" ht="12.75">
      <c r="A189" s="73" t="s">
        <v>331</v>
      </c>
      <c r="B189" s="16" t="s">
        <v>332</v>
      </c>
      <c r="C189" s="28" t="s">
        <v>10</v>
      </c>
      <c r="D189" s="18">
        <v>0.8</v>
      </c>
      <c r="E189" s="121"/>
      <c r="F189" s="19">
        <f t="shared" si="10"/>
        <v>0</v>
      </c>
    </row>
    <row r="190" spans="1:6" ht="12.75">
      <c r="A190" s="73" t="s">
        <v>333</v>
      </c>
      <c r="B190" s="16" t="s">
        <v>334</v>
      </c>
      <c r="C190" s="28" t="s">
        <v>10</v>
      </c>
      <c r="D190" s="18">
        <v>14.700000000000003</v>
      </c>
      <c r="E190" s="121"/>
      <c r="F190" s="19">
        <f t="shared" si="10"/>
        <v>0</v>
      </c>
    </row>
    <row r="191" spans="1:6" ht="12.75">
      <c r="A191" s="73" t="s">
        <v>335</v>
      </c>
      <c r="B191" s="16" t="s">
        <v>336</v>
      </c>
      <c r="C191" s="28" t="s">
        <v>10</v>
      </c>
      <c r="D191" s="18">
        <v>1.6800000000000002</v>
      </c>
      <c r="E191" s="121"/>
      <c r="F191" s="19">
        <f t="shared" si="10"/>
        <v>0</v>
      </c>
    </row>
    <row r="192" spans="1:6" ht="12.75">
      <c r="A192" s="73" t="s">
        <v>337</v>
      </c>
      <c r="B192" s="16" t="s">
        <v>338</v>
      </c>
      <c r="C192" s="28" t="s">
        <v>10</v>
      </c>
      <c r="D192" s="18">
        <v>42.86</v>
      </c>
      <c r="E192" s="121"/>
      <c r="F192" s="19">
        <f t="shared" si="10"/>
        <v>0</v>
      </c>
    </row>
    <row r="193" spans="1:6" ht="12.75">
      <c r="A193" s="74"/>
      <c r="B193" s="49"/>
      <c r="C193" s="50"/>
      <c r="D193" s="51"/>
      <c r="E193" s="131"/>
      <c r="F193" s="52"/>
    </row>
    <row r="194" spans="1:6" ht="12.75">
      <c r="A194" s="98">
        <v>10</v>
      </c>
      <c r="B194" s="97" t="s">
        <v>339</v>
      </c>
      <c r="C194" s="99"/>
      <c r="D194" s="102"/>
      <c r="E194" s="129"/>
      <c r="F194" s="103">
        <f>SUM(F195:F201)</f>
        <v>0</v>
      </c>
    </row>
    <row r="195" spans="1:6" ht="25.5">
      <c r="A195" s="73" t="s">
        <v>340</v>
      </c>
      <c r="B195" s="16" t="s">
        <v>341</v>
      </c>
      <c r="C195" s="28" t="s">
        <v>95</v>
      </c>
      <c r="D195" s="18">
        <v>2744.75</v>
      </c>
      <c r="E195" s="121"/>
      <c r="F195" s="19">
        <f aca="true" t="shared" si="11" ref="F195:F201">ROUND(D195*E195,2)</f>
        <v>0</v>
      </c>
    </row>
    <row r="196" spans="1:6" ht="25.5">
      <c r="A196" s="73" t="s">
        <v>342</v>
      </c>
      <c r="B196" s="16" t="s">
        <v>343</v>
      </c>
      <c r="C196" s="28" t="s">
        <v>10</v>
      </c>
      <c r="D196" s="18">
        <v>114.53</v>
      </c>
      <c r="E196" s="121"/>
      <c r="F196" s="19">
        <f t="shared" si="11"/>
        <v>0</v>
      </c>
    </row>
    <row r="197" spans="1:6" ht="12.75">
      <c r="A197" s="73" t="s">
        <v>344</v>
      </c>
      <c r="B197" s="16" t="s">
        <v>345</v>
      </c>
      <c r="C197" s="20" t="s">
        <v>74</v>
      </c>
      <c r="D197" s="18">
        <v>311.21</v>
      </c>
      <c r="E197" s="121"/>
      <c r="F197" s="19">
        <f t="shared" si="11"/>
        <v>0</v>
      </c>
    </row>
    <row r="198" spans="1:6" ht="12.75">
      <c r="A198" s="73" t="s">
        <v>346</v>
      </c>
      <c r="B198" s="16" t="s">
        <v>347</v>
      </c>
      <c r="C198" s="28" t="s">
        <v>95</v>
      </c>
      <c r="D198" s="18">
        <v>2744.75</v>
      </c>
      <c r="E198" s="121"/>
      <c r="F198" s="19">
        <f t="shared" si="11"/>
        <v>0</v>
      </c>
    </row>
    <row r="199" spans="1:6" ht="25.5">
      <c r="A199" s="73" t="s">
        <v>348</v>
      </c>
      <c r="B199" s="16" t="s">
        <v>349</v>
      </c>
      <c r="C199" s="28" t="s">
        <v>10</v>
      </c>
      <c r="D199" s="18">
        <v>311.21</v>
      </c>
      <c r="E199" s="121"/>
      <c r="F199" s="19">
        <f t="shared" si="11"/>
        <v>0</v>
      </c>
    </row>
    <row r="200" spans="1:6" ht="12.75">
      <c r="A200" s="73" t="s">
        <v>350</v>
      </c>
      <c r="B200" s="16" t="s">
        <v>201</v>
      </c>
      <c r="C200" s="28" t="s">
        <v>40</v>
      </c>
      <c r="D200" s="18">
        <v>47.17</v>
      </c>
      <c r="E200" s="121"/>
      <c r="F200" s="19">
        <f t="shared" si="11"/>
        <v>0</v>
      </c>
    </row>
    <row r="201" spans="1:6" ht="25.5">
      <c r="A201" s="73" t="s">
        <v>351</v>
      </c>
      <c r="B201" s="37" t="s">
        <v>228</v>
      </c>
      <c r="C201" s="28" t="s">
        <v>10</v>
      </c>
      <c r="D201" s="18">
        <v>551.75</v>
      </c>
      <c r="E201" s="121"/>
      <c r="F201" s="19">
        <f t="shared" si="11"/>
        <v>0</v>
      </c>
    </row>
    <row r="202" spans="1:6" ht="12.75">
      <c r="A202" s="74"/>
      <c r="B202" s="49"/>
      <c r="C202" s="50"/>
      <c r="D202" s="51"/>
      <c r="E202" s="131"/>
      <c r="F202" s="52"/>
    </row>
    <row r="203" spans="1:6" ht="12.75">
      <c r="A203" s="98">
        <v>11</v>
      </c>
      <c r="B203" s="97" t="s">
        <v>352</v>
      </c>
      <c r="C203" s="99"/>
      <c r="D203" s="102"/>
      <c r="E203" s="129"/>
      <c r="F203" s="103">
        <f>SUM(F204:F211)</f>
        <v>0</v>
      </c>
    </row>
    <row r="204" spans="1:6" ht="12.75">
      <c r="A204" s="73" t="s">
        <v>353</v>
      </c>
      <c r="B204" s="16" t="s">
        <v>354</v>
      </c>
      <c r="C204" s="20" t="s">
        <v>10</v>
      </c>
      <c r="D204" s="18">
        <v>2337.27</v>
      </c>
      <c r="E204" s="121"/>
      <c r="F204" s="19">
        <f aca="true" t="shared" si="12" ref="F204:F211">ROUND(D204*E204,2)</f>
        <v>0</v>
      </c>
    </row>
    <row r="205" spans="1:6" ht="12.75">
      <c r="A205" s="73" t="s">
        <v>355</v>
      </c>
      <c r="B205" s="16" t="s">
        <v>356</v>
      </c>
      <c r="C205" s="20" t="s">
        <v>10</v>
      </c>
      <c r="D205" s="18">
        <v>5387.51</v>
      </c>
      <c r="E205" s="121"/>
      <c r="F205" s="19">
        <f t="shared" si="12"/>
        <v>0</v>
      </c>
    </row>
    <row r="206" spans="1:6" ht="12.75">
      <c r="A206" s="73" t="s">
        <v>357</v>
      </c>
      <c r="B206" s="37" t="s">
        <v>358</v>
      </c>
      <c r="C206" s="20" t="s">
        <v>10</v>
      </c>
      <c r="D206" s="18">
        <v>2337.27</v>
      </c>
      <c r="E206" s="121"/>
      <c r="F206" s="19">
        <f t="shared" si="12"/>
        <v>0</v>
      </c>
    </row>
    <row r="207" spans="1:6" ht="12.75">
      <c r="A207" s="73" t="s">
        <v>359</v>
      </c>
      <c r="B207" s="37" t="s">
        <v>360</v>
      </c>
      <c r="C207" s="20" t="s">
        <v>10</v>
      </c>
      <c r="D207" s="18">
        <v>5387.51</v>
      </c>
      <c r="E207" s="121"/>
      <c r="F207" s="19">
        <f t="shared" si="12"/>
        <v>0</v>
      </c>
    </row>
    <row r="208" spans="1:6" ht="12.75">
      <c r="A208" s="73" t="s">
        <v>361</v>
      </c>
      <c r="B208" s="37" t="s">
        <v>362</v>
      </c>
      <c r="C208" s="20" t="s">
        <v>10</v>
      </c>
      <c r="D208" s="18">
        <v>540.96</v>
      </c>
      <c r="E208" s="121"/>
      <c r="F208" s="19">
        <f t="shared" si="12"/>
        <v>0</v>
      </c>
    </row>
    <row r="209" spans="1:6" ht="12.75">
      <c r="A209" s="73" t="s">
        <v>363</v>
      </c>
      <c r="B209" s="16" t="s">
        <v>364</v>
      </c>
      <c r="C209" s="20" t="s">
        <v>10</v>
      </c>
      <c r="D209" s="18">
        <v>167.65</v>
      </c>
      <c r="E209" s="121"/>
      <c r="F209" s="19">
        <f t="shared" si="12"/>
        <v>0</v>
      </c>
    </row>
    <row r="210" spans="1:6" ht="25.5">
      <c r="A210" s="73" t="s">
        <v>365</v>
      </c>
      <c r="B210" s="16" t="s">
        <v>366</v>
      </c>
      <c r="C210" s="20" t="s">
        <v>10</v>
      </c>
      <c r="D210" s="18">
        <v>374.24</v>
      </c>
      <c r="E210" s="121"/>
      <c r="F210" s="19">
        <f t="shared" si="12"/>
        <v>0</v>
      </c>
    </row>
    <row r="211" spans="1:6" ht="12.75">
      <c r="A211" s="73" t="s">
        <v>367</v>
      </c>
      <c r="B211" s="16" t="s">
        <v>368</v>
      </c>
      <c r="C211" s="20" t="s">
        <v>10</v>
      </c>
      <c r="D211" s="18">
        <v>374.24</v>
      </c>
      <c r="E211" s="121"/>
      <c r="F211" s="19">
        <f t="shared" si="12"/>
        <v>0</v>
      </c>
    </row>
    <row r="212" spans="1:6" ht="12.75">
      <c r="A212" s="74"/>
      <c r="B212" s="53"/>
      <c r="C212" s="54"/>
      <c r="D212" s="51"/>
      <c r="E212" s="131"/>
      <c r="F212" s="52"/>
    </row>
    <row r="213" spans="1:6" ht="12.75">
      <c r="A213" s="98">
        <v>12</v>
      </c>
      <c r="B213" s="97" t="s">
        <v>369</v>
      </c>
      <c r="C213" s="99"/>
      <c r="D213" s="102"/>
      <c r="E213" s="129"/>
      <c r="F213" s="103">
        <f>SUM(F214:F283)</f>
        <v>0</v>
      </c>
    </row>
    <row r="214" spans="1:6" ht="12.75">
      <c r="A214" s="73" t="s">
        <v>370</v>
      </c>
      <c r="B214" s="37" t="s">
        <v>371</v>
      </c>
      <c r="C214" s="20" t="s">
        <v>372</v>
      </c>
      <c r="D214" s="18">
        <v>398</v>
      </c>
      <c r="E214" s="121"/>
      <c r="F214" s="19">
        <f aca="true" t="shared" si="13" ref="F214:F258">ROUND(D214*E214,2)</f>
        <v>0</v>
      </c>
    </row>
    <row r="215" spans="1:6" ht="12.75">
      <c r="A215" s="73" t="s">
        <v>373</v>
      </c>
      <c r="B215" s="16" t="s">
        <v>374</v>
      </c>
      <c r="C215" s="20" t="s">
        <v>372</v>
      </c>
      <c r="D215" s="18">
        <v>224</v>
      </c>
      <c r="E215" s="121"/>
      <c r="F215" s="19">
        <f t="shared" si="13"/>
        <v>0</v>
      </c>
    </row>
    <row r="216" spans="1:6" ht="12.75">
      <c r="A216" s="73" t="s">
        <v>375</v>
      </c>
      <c r="B216" s="37" t="s">
        <v>376</v>
      </c>
      <c r="C216" s="55" t="s">
        <v>372</v>
      </c>
      <c r="D216" s="18">
        <v>50</v>
      </c>
      <c r="E216" s="121"/>
      <c r="F216" s="19">
        <f t="shared" si="13"/>
        <v>0</v>
      </c>
    </row>
    <row r="217" spans="1:6" ht="12.75">
      <c r="A217" s="73" t="s">
        <v>377</v>
      </c>
      <c r="B217" s="37" t="s">
        <v>378</v>
      </c>
      <c r="C217" s="20" t="s">
        <v>74</v>
      </c>
      <c r="D217" s="18">
        <v>2186</v>
      </c>
      <c r="E217" s="121"/>
      <c r="F217" s="19">
        <f t="shared" si="13"/>
        <v>0</v>
      </c>
    </row>
    <row r="218" spans="1:6" ht="12.75">
      <c r="A218" s="73" t="s">
        <v>379</v>
      </c>
      <c r="B218" s="37" t="s">
        <v>380</v>
      </c>
      <c r="C218" s="20" t="s">
        <v>74</v>
      </c>
      <c r="D218" s="18">
        <v>257</v>
      </c>
      <c r="E218" s="121"/>
      <c r="F218" s="19">
        <f t="shared" si="13"/>
        <v>0</v>
      </c>
    </row>
    <row r="219" spans="1:6" ht="12.75">
      <c r="A219" s="73" t="s">
        <v>381</v>
      </c>
      <c r="B219" s="37" t="s">
        <v>382</v>
      </c>
      <c r="C219" s="20" t="s">
        <v>74</v>
      </c>
      <c r="D219" s="18">
        <v>40</v>
      </c>
      <c r="E219" s="121"/>
      <c r="F219" s="19">
        <f t="shared" si="13"/>
        <v>0</v>
      </c>
    </row>
    <row r="220" spans="1:6" ht="12.75">
      <c r="A220" s="73" t="s">
        <v>383</v>
      </c>
      <c r="B220" s="37" t="s">
        <v>384</v>
      </c>
      <c r="C220" s="20" t="s">
        <v>74</v>
      </c>
      <c r="D220" s="18">
        <v>738</v>
      </c>
      <c r="E220" s="121"/>
      <c r="F220" s="19">
        <f t="shared" si="13"/>
        <v>0</v>
      </c>
    </row>
    <row r="221" spans="1:6" ht="12.75">
      <c r="A221" s="73" t="s">
        <v>385</v>
      </c>
      <c r="B221" s="37" t="s">
        <v>386</v>
      </c>
      <c r="C221" s="20" t="s">
        <v>387</v>
      </c>
      <c r="D221" s="18">
        <v>258</v>
      </c>
      <c r="E221" s="121"/>
      <c r="F221" s="19">
        <f t="shared" si="13"/>
        <v>0</v>
      </c>
    </row>
    <row r="222" spans="1:6" ht="12.75">
      <c r="A222" s="73" t="s">
        <v>388</v>
      </c>
      <c r="B222" s="37" t="s">
        <v>389</v>
      </c>
      <c r="C222" s="20" t="s">
        <v>387</v>
      </c>
      <c r="D222" s="18">
        <v>49</v>
      </c>
      <c r="E222" s="121"/>
      <c r="F222" s="19">
        <f t="shared" si="13"/>
        <v>0</v>
      </c>
    </row>
    <row r="223" spans="1:6" ht="12.75">
      <c r="A223" s="73" t="s">
        <v>390</v>
      </c>
      <c r="B223" s="37" t="s">
        <v>391</v>
      </c>
      <c r="C223" s="20" t="s">
        <v>387</v>
      </c>
      <c r="D223" s="18">
        <v>24</v>
      </c>
      <c r="E223" s="121"/>
      <c r="F223" s="19">
        <f t="shared" si="13"/>
        <v>0</v>
      </c>
    </row>
    <row r="224" spans="1:6" ht="12.75">
      <c r="A224" s="73" t="s">
        <v>392</v>
      </c>
      <c r="B224" s="37" t="s">
        <v>393</v>
      </c>
      <c r="C224" s="20" t="s">
        <v>387</v>
      </c>
      <c r="D224" s="18">
        <v>24</v>
      </c>
      <c r="E224" s="121"/>
      <c r="F224" s="19">
        <f t="shared" si="13"/>
        <v>0</v>
      </c>
    </row>
    <row r="225" spans="1:6" ht="25.5">
      <c r="A225" s="73" t="s">
        <v>394</v>
      </c>
      <c r="B225" s="37" t="s">
        <v>395</v>
      </c>
      <c r="C225" s="55" t="s">
        <v>74</v>
      </c>
      <c r="D225" s="18">
        <v>1109.0000000000002</v>
      </c>
      <c r="E225" s="121"/>
      <c r="F225" s="19">
        <f t="shared" si="13"/>
        <v>0</v>
      </c>
    </row>
    <row r="226" spans="1:6" ht="12.75">
      <c r="A226" s="73" t="s">
        <v>396</v>
      </c>
      <c r="B226" s="29" t="s">
        <v>397</v>
      </c>
      <c r="C226" s="20" t="s">
        <v>372</v>
      </c>
      <c r="D226" s="18">
        <v>28</v>
      </c>
      <c r="E226" s="121"/>
      <c r="F226" s="19">
        <f t="shared" si="13"/>
        <v>0</v>
      </c>
    </row>
    <row r="227" spans="1:6" ht="12.75">
      <c r="A227" s="73" t="s">
        <v>398</v>
      </c>
      <c r="B227" s="29" t="s">
        <v>399</v>
      </c>
      <c r="C227" s="20" t="s">
        <v>372</v>
      </c>
      <c r="D227" s="18">
        <v>20</v>
      </c>
      <c r="E227" s="121"/>
      <c r="F227" s="19">
        <f t="shared" si="13"/>
        <v>0</v>
      </c>
    </row>
    <row r="228" spans="1:6" ht="12.75">
      <c r="A228" s="73" t="s">
        <v>400</v>
      </c>
      <c r="B228" s="37" t="s">
        <v>401</v>
      </c>
      <c r="C228" s="20" t="s">
        <v>372</v>
      </c>
      <c r="D228" s="18">
        <v>319</v>
      </c>
      <c r="E228" s="121"/>
      <c r="F228" s="19">
        <f t="shared" si="13"/>
        <v>0</v>
      </c>
    </row>
    <row r="229" spans="1:6" ht="12.75">
      <c r="A229" s="73" t="s">
        <v>402</v>
      </c>
      <c r="B229" s="37" t="s">
        <v>403</v>
      </c>
      <c r="C229" s="20" t="s">
        <v>372</v>
      </c>
      <c r="D229" s="18">
        <v>23</v>
      </c>
      <c r="E229" s="121"/>
      <c r="F229" s="19">
        <f t="shared" si="13"/>
        <v>0</v>
      </c>
    </row>
    <row r="230" spans="1:6" ht="25.5">
      <c r="A230" s="73" t="s">
        <v>404</v>
      </c>
      <c r="B230" s="37" t="s">
        <v>405</v>
      </c>
      <c r="C230" s="20" t="s">
        <v>74</v>
      </c>
      <c r="D230" s="18">
        <v>738</v>
      </c>
      <c r="E230" s="121"/>
      <c r="F230" s="19">
        <f t="shared" si="13"/>
        <v>0</v>
      </c>
    </row>
    <row r="231" spans="1:6" ht="25.5">
      <c r="A231" s="73" t="s">
        <v>406</v>
      </c>
      <c r="B231" s="56" t="s">
        <v>407</v>
      </c>
      <c r="C231" s="55" t="s">
        <v>74</v>
      </c>
      <c r="D231" s="18">
        <v>7388.5</v>
      </c>
      <c r="E231" s="121"/>
      <c r="F231" s="19">
        <f t="shared" si="13"/>
        <v>0</v>
      </c>
    </row>
    <row r="232" spans="1:6" ht="25.5">
      <c r="A232" s="73" t="s">
        <v>408</v>
      </c>
      <c r="B232" s="56" t="s">
        <v>409</v>
      </c>
      <c r="C232" s="55" t="s">
        <v>74</v>
      </c>
      <c r="D232" s="18">
        <v>7577.5</v>
      </c>
      <c r="E232" s="121"/>
      <c r="F232" s="19">
        <f t="shared" si="13"/>
        <v>0</v>
      </c>
    </row>
    <row r="233" spans="1:6" ht="25.5">
      <c r="A233" s="73" t="s">
        <v>410</v>
      </c>
      <c r="B233" s="56" t="s">
        <v>411</v>
      </c>
      <c r="C233" s="55" t="s">
        <v>74</v>
      </c>
      <c r="D233" s="18">
        <v>7843.5</v>
      </c>
      <c r="E233" s="121"/>
      <c r="F233" s="19">
        <f t="shared" si="13"/>
        <v>0</v>
      </c>
    </row>
    <row r="234" spans="1:6" ht="12.75">
      <c r="A234" s="73" t="s">
        <v>412</v>
      </c>
      <c r="B234" s="37" t="s">
        <v>413</v>
      </c>
      <c r="C234" s="28" t="s">
        <v>372</v>
      </c>
      <c r="D234" s="18">
        <v>648</v>
      </c>
      <c r="E234" s="121"/>
      <c r="F234" s="19">
        <f t="shared" si="13"/>
        <v>0</v>
      </c>
    </row>
    <row r="235" spans="1:6" ht="12.75">
      <c r="A235" s="73"/>
      <c r="B235" s="57" t="s">
        <v>414</v>
      </c>
      <c r="C235" s="55"/>
      <c r="D235" s="58"/>
      <c r="E235" s="132"/>
      <c r="F235" s="59">
        <f t="shared" si="13"/>
        <v>0</v>
      </c>
    </row>
    <row r="236" spans="1:6" ht="63.75">
      <c r="A236" s="73" t="s">
        <v>415</v>
      </c>
      <c r="B236" s="56" t="s">
        <v>416</v>
      </c>
      <c r="C236" s="55" t="s">
        <v>74</v>
      </c>
      <c r="D236" s="18">
        <v>1144.22</v>
      </c>
      <c r="E236" s="121"/>
      <c r="F236" s="19">
        <f t="shared" si="13"/>
        <v>0</v>
      </c>
    </row>
    <row r="237" spans="1:6" ht="12.75">
      <c r="A237" s="73" t="s">
        <v>417</v>
      </c>
      <c r="B237" s="56" t="s">
        <v>418</v>
      </c>
      <c r="C237" s="28" t="s">
        <v>372</v>
      </c>
      <c r="D237" s="18">
        <v>196</v>
      </c>
      <c r="E237" s="121"/>
      <c r="F237" s="19">
        <f t="shared" si="13"/>
        <v>0</v>
      </c>
    </row>
    <row r="238" spans="1:6" ht="12.75">
      <c r="A238" s="73" t="s">
        <v>419</v>
      </c>
      <c r="B238" s="56" t="s">
        <v>420</v>
      </c>
      <c r="C238" s="55" t="s">
        <v>74</v>
      </c>
      <c r="D238" s="18">
        <v>931.16</v>
      </c>
      <c r="E238" s="121"/>
      <c r="F238" s="19">
        <f t="shared" si="13"/>
        <v>0</v>
      </c>
    </row>
    <row r="239" spans="1:6" ht="12.75">
      <c r="A239" s="73" t="s">
        <v>421</v>
      </c>
      <c r="B239" s="29" t="s">
        <v>422</v>
      </c>
      <c r="C239" s="55" t="s">
        <v>74</v>
      </c>
      <c r="D239" s="18">
        <v>98</v>
      </c>
      <c r="E239" s="121"/>
      <c r="F239" s="19">
        <f t="shared" si="13"/>
        <v>0</v>
      </c>
    </row>
    <row r="240" spans="1:6" ht="12.75">
      <c r="A240" s="73"/>
      <c r="B240" s="57" t="s">
        <v>423</v>
      </c>
      <c r="C240" s="55"/>
      <c r="D240" s="58"/>
      <c r="E240" s="132"/>
      <c r="F240" s="19">
        <f t="shared" si="13"/>
        <v>0</v>
      </c>
    </row>
    <row r="241" spans="1:6" ht="12.75">
      <c r="A241" s="73" t="s">
        <v>424</v>
      </c>
      <c r="B241" s="56" t="s">
        <v>425</v>
      </c>
      <c r="C241" s="28" t="s">
        <v>372</v>
      </c>
      <c r="D241" s="18">
        <v>194</v>
      </c>
      <c r="E241" s="121"/>
      <c r="F241" s="19">
        <f t="shared" si="13"/>
        <v>0</v>
      </c>
    </row>
    <row r="242" spans="1:6" ht="12.75">
      <c r="A242" s="73" t="s">
        <v>426</v>
      </c>
      <c r="B242" s="56" t="s">
        <v>427</v>
      </c>
      <c r="C242" s="28" t="s">
        <v>372</v>
      </c>
      <c r="D242" s="18">
        <v>55</v>
      </c>
      <c r="E242" s="121"/>
      <c r="F242" s="19">
        <f t="shared" si="13"/>
        <v>0</v>
      </c>
    </row>
    <row r="243" spans="1:6" ht="12.75">
      <c r="A243" s="73" t="s">
        <v>428</v>
      </c>
      <c r="B243" s="56" t="s">
        <v>429</v>
      </c>
      <c r="C243" s="28" t="s">
        <v>372</v>
      </c>
      <c r="D243" s="18">
        <v>20</v>
      </c>
      <c r="E243" s="121"/>
      <c r="F243" s="19">
        <f t="shared" si="13"/>
        <v>0</v>
      </c>
    </row>
    <row r="244" spans="1:6" ht="25.5">
      <c r="A244" s="73" t="s">
        <v>430</v>
      </c>
      <c r="B244" s="56" t="s">
        <v>431</v>
      </c>
      <c r="C244" s="55" t="s">
        <v>432</v>
      </c>
      <c r="D244" s="18">
        <v>13</v>
      </c>
      <c r="E244" s="121"/>
      <c r="F244" s="19">
        <f t="shared" si="13"/>
        <v>0</v>
      </c>
    </row>
    <row r="245" spans="1:6" s="5" customFormat="1" ht="12.75">
      <c r="A245" s="73" t="s">
        <v>433</v>
      </c>
      <c r="B245" s="56" t="s">
        <v>434</v>
      </c>
      <c r="C245" s="55" t="s">
        <v>74</v>
      </c>
      <c r="D245" s="18">
        <v>1230</v>
      </c>
      <c r="E245" s="121"/>
      <c r="F245" s="19">
        <f t="shared" si="13"/>
        <v>0</v>
      </c>
    </row>
    <row r="246" spans="1:6" ht="12.75">
      <c r="A246" s="73" t="s">
        <v>435</v>
      </c>
      <c r="B246" s="56" t="s">
        <v>436</v>
      </c>
      <c r="C246" s="28" t="s">
        <v>372</v>
      </c>
      <c r="D246" s="18">
        <v>615</v>
      </c>
      <c r="E246" s="121"/>
      <c r="F246" s="19">
        <f t="shared" si="13"/>
        <v>0</v>
      </c>
    </row>
    <row r="247" spans="1:6" ht="12.75">
      <c r="A247" s="73" t="s">
        <v>437</v>
      </c>
      <c r="B247" s="56" t="s">
        <v>438</v>
      </c>
      <c r="C247" s="28" t="s">
        <v>372</v>
      </c>
      <c r="D247" s="18">
        <v>615</v>
      </c>
      <c r="E247" s="121"/>
      <c r="F247" s="19">
        <f t="shared" si="13"/>
        <v>0</v>
      </c>
    </row>
    <row r="248" spans="1:6" ht="12.75">
      <c r="A248" s="73"/>
      <c r="B248" s="57" t="s">
        <v>439</v>
      </c>
      <c r="C248" s="55"/>
      <c r="D248" s="58"/>
      <c r="E248" s="132"/>
      <c r="F248" s="19">
        <f t="shared" si="13"/>
        <v>0</v>
      </c>
    </row>
    <row r="249" spans="1:6" ht="12.75">
      <c r="A249" s="73"/>
      <c r="B249" s="57" t="s">
        <v>440</v>
      </c>
      <c r="C249" s="55"/>
      <c r="D249" s="58"/>
      <c r="E249" s="132"/>
      <c r="F249" s="19">
        <f t="shared" si="13"/>
        <v>0</v>
      </c>
    </row>
    <row r="250" spans="1:6" ht="12.75">
      <c r="A250" s="73" t="s">
        <v>441</v>
      </c>
      <c r="B250" s="16" t="s">
        <v>442</v>
      </c>
      <c r="C250" s="28" t="s">
        <v>372</v>
      </c>
      <c r="D250" s="18">
        <v>13</v>
      </c>
      <c r="E250" s="121"/>
      <c r="F250" s="19">
        <f t="shared" si="13"/>
        <v>0</v>
      </c>
    </row>
    <row r="251" spans="1:6" ht="12.75">
      <c r="A251" s="73" t="s">
        <v>443</v>
      </c>
      <c r="B251" s="16" t="s">
        <v>444</v>
      </c>
      <c r="C251" s="28" t="s">
        <v>372</v>
      </c>
      <c r="D251" s="18">
        <v>152</v>
      </c>
      <c r="E251" s="121"/>
      <c r="F251" s="19">
        <f t="shared" si="13"/>
        <v>0</v>
      </c>
    </row>
    <row r="252" spans="1:6" ht="12.75">
      <c r="A252" s="73" t="s">
        <v>445</v>
      </c>
      <c r="B252" s="16" t="s">
        <v>446</v>
      </c>
      <c r="C252" s="28" t="s">
        <v>372</v>
      </c>
      <c r="D252" s="18">
        <v>858</v>
      </c>
      <c r="E252" s="121"/>
      <c r="F252" s="19">
        <f t="shared" si="13"/>
        <v>0</v>
      </c>
    </row>
    <row r="253" spans="1:6" ht="25.5">
      <c r="A253" s="73" t="s">
        <v>447</v>
      </c>
      <c r="B253" s="16" t="s">
        <v>448</v>
      </c>
      <c r="C253" s="28" t="s">
        <v>372</v>
      </c>
      <c r="D253" s="18">
        <v>119</v>
      </c>
      <c r="E253" s="121"/>
      <c r="F253" s="19">
        <f t="shared" si="13"/>
        <v>0</v>
      </c>
    </row>
    <row r="254" spans="1:6" ht="12.75">
      <c r="A254" s="73" t="s">
        <v>449</v>
      </c>
      <c r="B254" s="16" t="s">
        <v>450</v>
      </c>
      <c r="C254" s="28" t="s">
        <v>372</v>
      </c>
      <c r="D254" s="18">
        <v>4</v>
      </c>
      <c r="E254" s="121"/>
      <c r="F254" s="19">
        <f t="shared" si="13"/>
        <v>0</v>
      </c>
    </row>
    <row r="255" spans="1:6" ht="12.75">
      <c r="A255" s="73"/>
      <c r="B255" s="57" t="s">
        <v>451</v>
      </c>
      <c r="C255" s="55"/>
      <c r="D255" s="18"/>
      <c r="E255" s="132"/>
      <c r="F255" s="19">
        <f t="shared" si="13"/>
        <v>0</v>
      </c>
    </row>
    <row r="256" spans="1:6" ht="12.75">
      <c r="A256" s="73" t="s">
        <v>452</v>
      </c>
      <c r="B256" s="37" t="s">
        <v>453</v>
      </c>
      <c r="C256" s="28" t="s">
        <v>372</v>
      </c>
      <c r="D256" s="18">
        <v>114</v>
      </c>
      <c r="E256" s="121"/>
      <c r="F256" s="19">
        <f t="shared" si="13"/>
        <v>0</v>
      </c>
    </row>
    <row r="257" spans="1:6" ht="12.75">
      <c r="A257" s="73" t="s">
        <v>454</v>
      </c>
      <c r="B257" s="37" t="s">
        <v>455</v>
      </c>
      <c r="C257" s="28" t="s">
        <v>372</v>
      </c>
      <c r="D257" s="18">
        <v>429</v>
      </c>
      <c r="E257" s="121"/>
      <c r="F257" s="19">
        <f t="shared" si="13"/>
        <v>0</v>
      </c>
    </row>
    <row r="258" spans="1:6" ht="25.5">
      <c r="A258" s="73" t="s">
        <v>456</v>
      </c>
      <c r="B258" s="37" t="s">
        <v>457</v>
      </c>
      <c r="C258" s="28" t="s">
        <v>372</v>
      </c>
      <c r="D258" s="18">
        <v>4</v>
      </c>
      <c r="E258" s="121"/>
      <c r="F258" s="19">
        <f t="shared" si="13"/>
        <v>0</v>
      </c>
    </row>
    <row r="259" spans="1:6" ht="12.75">
      <c r="A259" s="73"/>
      <c r="B259" s="57" t="s">
        <v>458</v>
      </c>
      <c r="C259" s="28"/>
      <c r="D259" s="18"/>
      <c r="E259" s="121"/>
      <c r="F259" s="19"/>
    </row>
    <row r="260" spans="1:6" ht="25.5">
      <c r="A260" s="73" t="s">
        <v>459</v>
      </c>
      <c r="B260" s="37" t="s">
        <v>460</v>
      </c>
      <c r="C260" s="28" t="s">
        <v>372</v>
      </c>
      <c r="D260" s="18">
        <v>4</v>
      </c>
      <c r="E260" s="121"/>
      <c r="F260" s="19">
        <f aca="true" t="shared" si="14" ref="F260:F277">ROUND(D260*E260,2)</f>
        <v>0</v>
      </c>
    </row>
    <row r="261" spans="1:6" ht="25.5">
      <c r="A261" s="73" t="s">
        <v>461</v>
      </c>
      <c r="B261" s="37" t="s">
        <v>462</v>
      </c>
      <c r="C261" s="28" t="s">
        <v>372</v>
      </c>
      <c r="D261" s="18">
        <v>10</v>
      </c>
      <c r="E261" s="121"/>
      <c r="F261" s="19">
        <f t="shared" si="14"/>
        <v>0</v>
      </c>
    </row>
    <row r="262" spans="1:6" ht="38.25">
      <c r="A262" s="73" t="s">
        <v>463</v>
      </c>
      <c r="B262" s="37" t="s">
        <v>464</v>
      </c>
      <c r="C262" s="28" t="s">
        <v>372</v>
      </c>
      <c r="D262" s="18">
        <v>234</v>
      </c>
      <c r="E262" s="121"/>
      <c r="F262" s="19">
        <f t="shared" si="14"/>
        <v>0</v>
      </c>
    </row>
    <row r="263" spans="1:6" ht="38.25">
      <c r="A263" s="73" t="s">
        <v>465</v>
      </c>
      <c r="B263" s="37" t="s">
        <v>466</v>
      </c>
      <c r="C263" s="28" t="s">
        <v>372</v>
      </c>
      <c r="D263" s="18">
        <v>161</v>
      </c>
      <c r="E263" s="121"/>
      <c r="F263" s="19">
        <f t="shared" si="14"/>
        <v>0</v>
      </c>
    </row>
    <row r="264" spans="1:6" ht="25.5">
      <c r="A264" s="73" t="s">
        <v>467</v>
      </c>
      <c r="B264" s="37" t="s">
        <v>468</v>
      </c>
      <c r="C264" s="28" t="s">
        <v>372</v>
      </c>
      <c r="D264" s="18">
        <v>12</v>
      </c>
      <c r="E264" s="121"/>
      <c r="F264" s="19">
        <f t="shared" si="14"/>
        <v>0</v>
      </c>
    </row>
    <row r="265" spans="1:6" ht="25.5">
      <c r="A265" s="73" t="s">
        <v>469</v>
      </c>
      <c r="B265" s="37" t="s">
        <v>470</v>
      </c>
      <c r="C265" s="28" t="s">
        <v>372</v>
      </c>
      <c r="D265" s="18">
        <v>34</v>
      </c>
      <c r="E265" s="121"/>
      <c r="F265" s="19">
        <f t="shared" si="14"/>
        <v>0</v>
      </c>
    </row>
    <row r="266" spans="1:6" ht="25.5">
      <c r="A266" s="73" t="s">
        <v>471</v>
      </c>
      <c r="B266" s="37" t="s">
        <v>472</v>
      </c>
      <c r="C266" s="28" t="s">
        <v>372</v>
      </c>
      <c r="D266" s="18">
        <v>76</v>
      </c>
      <c r="E266" s="121"/>
      <c r="F266" s="19">
        <f t="shared" si="14"/>
        <v>0</v>
      </c>
    </row>
    <row r="267" spans="1:6" ht="38.25">
      <c r="A267" s="73" t="s">
        <v>473</v>
      </c>
      <c r="B267" s="56" t="s">
        <v>474</v>
      </c>
      <c r="C267" s="28" t="s">
        <v>372</v>
      </c>
      <c r="D267" s="18">
        <v>85</v>
      </c>
      <c r="E267" s="121"/>
      <c r="F267" s="19">
        <f t="shared" si="14"/>
        <v>0</v>
      </c>
    </row>
    <row r="268" spans="1:6" ht="25.5">
      <c r="A268" s="73" t="s">
        <v>475</v>
      </c>
      <c r="B268" s="56" t="s">
        <v>476</v>
      </c>
      <c r="C268" s="28" t="s">
        <v>372</v>
      </c>
      <c r="D268" s="18">
        <v>13</v>
      </c>
      <c r="E268" s="121"/>
      <c r="F268" s="19">
        <f t="shared" si="14"/>
        <v>0</v>
      </c>
    </row>
    <row r="269" spans="1:6" ht="89.25">
      <c r="A269" s="73" t="s">
        <v>477</v>
      </c>
      <c r="B269" s="56" t="s">
        <v>478</v>
      </c>
      <c r="C269" s="28" t="s">
        <v>372</v>
      </c>
      <c r="D269" s="18">
        <v>19</v>
      </c>
      <c r="E269" s="121"/>
      <c r="F269" s="19">
        <f t="shared" si="14"/>
        <v>0</v>
      </c>
    </row>
    <row r="270" spans="1:6" ht="12.75">
      <c r="A270" s="73" t="s">
        <v>479</v>
      </c>
      <c r="B270" s="37" t="s">
        <v>480</v>
      </c>
      <c r="C270" s="20" t="s">
        <v>481</v>
      </c>
      <c r="D270" s="18">
        <v>32</v>
      </c>
      <c r="E270" s="121"/>
      <c r="F270" s="19">
        <f t="shared" si="14"/>
        <v>0</v>
      </c>
    </row>
    <row r="271" spans="1:6" ht="12.75">
      <c r="A271" s="73" t="s">
        <v>482</v>
      </c>
      <c r="B271" s="37" t="s">
        <v>483</v>
      </c>
      <c r="C271" s="20" t="s">
        <v>481</v>
      </c>
      <c r="D271" s="18">
        <v>56</v>
      </c>
      <c r="E271" s="121"/>
      <c r="F271" s="19">
        <f t="shared" si="14"/>
        <v>0</v>
      </c>
    </row>
    <row r="272" spans="1:6" ht="12.75">
      <c r="A272" s="73"/>
      <c r="B272" s="57" t="s">
        <v>484</v>
      </c>
      <c r="C272" s="20"/>
      <c r="D272" s="18"/>
      <c r="E272" s="121"/>
      <c r="F272" s="19">
        <f t="shared" si="14"/>
        <v>0</v>
      </c>
    </row>
    <row r="273" spans="1:6" ht="25.5">
      <c r="A273" s="73" t="s">
        <v>485</v>
      </c>
      <c r="B273" s="37" t="s">
        <v>486</v>
      </c>
      <c r="C273" s="20" t="s">
        <v>74</v>
      </c>
      <c r="D273" s="18">
        <v>2292</v>
      </c>
      <c r="E273" s="121"/>
      <c r="F273" s="19">
        <f t="shared" si="14"/>
        <v>0</v>
      </c>
    </row>
    <row r="274" spans="1:6" s="5" customFormat="1" ht="25.5">
      <c r="A274" s="73" t="s">
        <v>487</v>
      </c>
      <c r="B274" s="37" t="s">
        <v>488</v>
      </c>
      <c r="C274" s="20" t="s">
        <v>387</v>
      </c>
      <c r="D274" s="18">
        <v>10</v>
      </c>
      <c r="E274" s="121"/>
      <c r="F274" s="19">
        <f t="shared" si="14"/>
        <v>0</v>
      </c>
    </row>
    <row r="275" spans="1:6" ht="25.5">
      <c r="A275" s="73" t="s">
        <v>489</v>
      </c>
      <c r="B275" s="16" t="s">
        <v>490</v>
      </c>
      <c r="C275" s="20" t="s">
        <v>481</v>
      </c>
      <c r="D275" s="18">
        <v>12</v>
      </c>
      <c r="E275" s="121"/>
      <c r="F275" s="19">
        <f t="shared" si="14"/>
        <v>0</v>
      </c>
    </row>
    <row r="276" spans="1:6" ht="12.75">
      <c r="A276" s="73" t="s">
        <v>491</v>
      </c>
      <c r="B276" s="37" t="s">
        <v>492</v>
      </c>
      <c r="C276" s="20" t="s">
        <v>481</v>
      </c>
      <c r="D276" s="18">
        <v>62</v>
      </c>
      <c r="E276" s="121"/>
      <c r="F276" s="19">
        <f t="shared" si="14"/>
        <v>0</v>
      </c>
    </row>
    <row r="277" spans="1:6" ht="12.75">
      <c r="A277" s="73" t="s">
        <v>493</v>
      </c>
      <c r="B277" s="37" t="s">
        <v>494</v>
      </c>
      <c r="C277" s="20" t="s">
        <v>495</v>
      </c>
      <c r="D277" s="18">
        <v>5</v>
      </c>
      <c r="E277" s="121"/>
      <c r="F277" s="19">
        <f t="shared" si="14"/>
        <v>0</v>
      </c>
    </row>
    <row r="278" spans="1:6" ht="12.75">
      <c r="A278" s="73"/>
      <c r="B278" s="57" t="s">
        <v>496</v>
      </c>
      <c r="C278" s="20"/>
      <c r="D278" s="18"/>
      <c r="E278" s="121"/>
      <c r="F278" s="19"/>
    </row>
    <row r="279" spans="1:6" ht="12.75">
      <c r="A279" s="73" t="s">
        <v>497</v>
      </c>
      <c r="B279" s="16" t="s">
        <v>498</v>
      </c>
      <c r="C279" s="20" t="s">
        <v>74</v>
      </c>
      <c r="D279" s="18">
        <v>167</v>
      </c>
      <c r="E279" s="121"/>
      <c r="F279" s="19">
        <f>ROUND(D279*E279,2)</f>
        <v>0</v>
      </c>
    </row>
    <row r="280" spans="1:6" ht="25.5">
      <c r="A280" s="73" t="s">
        <v>499</v>
      </c>
      <c r="B280" s="16" t="s">
        <v>500</v>
      </c>
      <c r="C280" s="20" t="s">
        <v>372</v>
      </c>
      <c r="D280" s="18">
        <v>10</v>
      </c>
      <c r="E280" s="121"/>
      <c r="F280" s="19">
        <f>ROUND(D280*E280,2)</f>
        <v>0</v>
      </c>
    </row>
    <row r="281" spans="1:6" ht="12.75">
      <c r="A281" s="73" t="s">
        <v>501</v>
      </c>
      <c r="B281" s="16" t="s">
        <v>502</v>
      </c>
      <c r="C281" s="20" t="s">
        <v>372</v>
      </c>
      <c r="D281" s="18">
        <v>3</v>
      </c>
      <c r="E281" s="121"/>
      <c r="F281" s="19">
        <f>ROUND(D281*E281,2)</f>
        <v>0</v>
      </c>
    </row>
    <row r="282" spans="1:6" ht="25.5">
      <c r="A282" s="73" t="s">
        <v>503</v>
      </c>
      <c r="B282" s="16" t="s">
        <v>504</v>
      </c>
      <c r="C282" s="20" t="s">
        <v>74</v>
      </c>
      <c r="D282" s="18">
        <v>630</v>
      </c>
      <c r="E282" s="121"/>
      <c r="F282" s="19">
        <f>ROUND(D282*E282,2)</f>
        <v>0</v>
      </c>
    </row>
    <row r="283" spans="1:6" ht="25.5">
      <c r="A283" s="73" t="s">
        <v>505</v>
      </c>
      <c r="B283" s="37" t="s">
        <v>143</v>
      </c>
      <c r="C283" s="38" t="s">
        <v>40</v>
      </c>
      <c r="D283" s="18">
        <v>45.5</v>
      </c>
      <c r="E283" s="121"/>
      <c r="F283" s="19">
        <f>ROUND(D283*E283,2)</f>
        <v>0</v>
      </c>
    </row>
    <row r="284" spans="1:6" s="5" customFormat="1" ht="12.75">
      <c r="A284" s="74"/>
      <c r="B284" s="53"/>
      <c r="C284" s="54"/>
      <c r="D284" s="51"/>
      <c r="E284" s="131"/>
      <c r="F284" s="52"/>
    </row>
    <row r="285" spans="1:6" s="5" customFormat="1" ht="12.75">
      <c r="A285" s="98">
        <v>13</v>
      </c>
      <c r="B285" s="97" t="s">
        <v>809</v>
      </c>
      <c r="C285" s="99"/>
      <c r="D285" s="102"/>
      <c r="E285" s="129"/>
      <c r="F285" s="103">
        <f>SUM(F287:F376)</f>
        <v>0</v>
      </c>
    </row>
    <row r="286" spans="1:6" s="5" customFormat="1" ht="12.75">
      <c r="A286" s="98" t="s">
        <v>506</v>
      </c>
      <c r="B286" s="97" t="s">
        <v>507</v>
      </c>
      <c r="C286" s="104"/>
      <c r="D286" s="105"/>
      <c r="E286" s="133"/>
      <c r="F286" s="106"/>
    </row>
    <row r="287" spans="1:6" s="5" customFormat="1" ht="25.5">
      <c r="A287" s="73" t="s">
        <v>508</v>
      </c>
      <c r="B287" s="16" t="s">
        <v>509</v>
      </c>
      <c r="C287" s="20" t="s">
        <v>74</v>
      </c>
      <c r="D287" s="18">
        <v>873.7000000000003</v>
      </c>
      <c r="E287" s="121"/>
      <c r="F287" s="19">
        <f>ROUND(D287*E287,2)</f>
        <v>0</v>
      </c>
    </row>
    <row r="288" spans="1:6" s="5" customFormat="1" ht="25.5">
      <c r="A288" s="73" t="s">
        <v>510</v>
      </c>
      <c r="B288" s="16" t="s">
        <v>511</v>
      </c>
      <c r="C288" s="20" t="s">
        <v>74</v>
      </c>
      <c r="D288" s="18">
        <v>217.76000000000002</v>
      </c>
      <c r="E288" s="121"/>
      <c r="F288" s="19">
        <f>ROUND(D288*E288,2)</f>
        <v>0</v>
      </c>
    </row>
    <row r="289" spans="1:6" s="5" customFormat="1" ht="25.5">
      <c r="A289" s="73" t="s">
        <v>512</v>
      </c>
      <c r="B289" s="16" t="s">
        <v>513</v>
      </c>
      <c r="C289" s="20" t="s">
        <v>74</v>
      </c>
      <c r="D289" s="18">
        <v>336.2600000000001</v>
      </c>
      <c r="E289" s="121"/>
      <c r="F289" s="19">
        <f>ROUND(D289*E289,2)</f>
        <v>0</v>
      </c>
    </row>
    <row r="290" spans="1:6" s="5" customFormat="1" ht="25.5">
      <c r="A290" s="73" t="s">
        <v>514</v>
      </c>
      <c r="B290" s="16" t="s">
        <v>515</v>
      </c>
      <c r="C290" s="20" t="s">
        <v>74</v>
      </c>
      <c r="D290" s="18">
        <v>362.07000000000005</v>
      </c>
      <c r="E290" s="121"/>
      <c r="F290" s="19">
        <f>ROUND(D290*E290,2)</f>
        <v>0</v>
      </c>
    </row>
    <row r="291" spans="1:6" s="5" customFormat="1" ht="25.5">
      <c r="A291" s="73" t="s">
        <v>516</v>
      </c>
      <c r="B291" s="16" t="s">
        <v>517</v>
      </c>
      <c r="C291" s="20" t="s">
        <v>74</v>
      </c>
      <c r="D291" s="18">
        <v>240.56000000000003</v>
      </c>
      <c r="E291" s="121"/>
      <c r="F291" s="19">
        <f>ROUND(D291*E291,2)</f>
        <v>0</v>
      </c>
    </row>
    <row r="292" spans="1:6" s="5" customFormat="1" ht="12.75">
      <c r="A292" s="98" t="s">
        <v>518</v>
      </c>
      <c r="B292" s="97" t="s">
        <v>519</v>
      </c>
      <c r="C292" s="104"/>
      <c r="D292" s="105"/>
      <c r="E292" s="134"/>
      <c r="F292" s="107"/>
    </row>
    <row r="293" spans="1:6" s="5" customFormat="1" ht="25.5">
      <c r="A293" s="73" t="s">
        <v>520</v>
      </c>
      <c r="B293" s="16" t="s">
        <v>521</v>
      </c>
      <c r="C293" s="20" t="s">
        <v>74</v>
      </c>
      <c r="D293" s="18">
        <v>235.06999999999994</v>
      </c>
      <c r="E293" s="121"/>
      <c r="F293" s="19">
        <f aca="true" t="shared" si="15" ref="F293:F301">ROUND(D293*E293,2)</f>
        <v>0</v>
      </c>
    </row>
    <row r="294" spans="1:6" s="5" customFormat="1" ht="25.5">
      <c r="A294" s="73" t="s">
        <v>522</v>
      </c>
      <c r="B294" s="16" t="s">
        <v>523</v>
      </c>
      <c r="C294" s="20" t="s">
        <v>74</v>
      </c>
      <c r="D294" s="18">
        <v>211.45</v>
      </c>
      <c r="E294" s="121"/>
      <c r="F294" s="19">
        <f t="shared" si="15"/>
        <v>0</v>
      </c>
    </row>
    <row r="295" spans="1:6" s="5" customFormat="1" ht="25.5">
      <c r="A295" s="73" t="s">
        <v>524</v>
      </c>
      <c r="B295" s="16" t="s">
        <v>525</v>
      </c>
      <c r="C295" s="20" t="s">
        <v>74</v>
      </c>
      <c r="D295" s="18">
        <v>105.7</v>
      </c>
      <c r="E295" s="121"/>
      <c r="F295" s="19">
        <f t="shared" si="15"/>
        <v>0</v>
      </c>
    </row>
    <row r="296" spans="1:6" s="5" customFormat="1" ht="25.5">
      <c r="A296" s="73" t="s">
        <v>526</v>
      </c>
      <c r="B296" s="16" t="s">
        <v>527</v>
      </c>
      <c r="C296" s="20" t="s">
        <v>74</v>
      </c>
      <c r="D296" s="18">
        <v>562.2899999999998</v>
      </c>
      <c r="E296" s="121"/>
      <c r="F296" s="19">
        <f t="shared" si="15"/>
        <v>0</v>
      </c>
    </row>
    <row r="297" spans="1:6" s="5" customFormat="1" ht="12.75">
      <c r="A297" s="73" t="s">
        <v>528</v>
      </c>
      <c r="B297" s="16" t="s">
        <v>529</v>
      </c>
      <c r="C297" s="20" t="s">
        <v>372</v>
      </c>
      <c r="D297" s="18">
        <v>71</v>
      </c>
      <c r="E297" s="121"/>
      <c r="F297" s="19">
        <f t="shared" si="15"/>
        <v>0</v>
      </c>
    </row>
    <row r="298" spans="1:6" s="5" customFormat="1" ht="12.75">
      <c r="A298" s="73" t="s">
        <v>530</v>
      </c>
      <c r="B298" s="16" t="s">
        <v>531</v>
      </c>
      <c r="C298" s="20" t="s">
        <v>372</v>
      </c>
      <c r="D298" s="18">
        <v>36</v>
      </c>
      <c r="E298" s="121"/>
      <c r="F298" s="19">
        <f t="shared" si="15"/>
        <v>0</v>
      </c>
    </row>
    <row r="299" spans="1:6" s="5" customFormat="1" ht="12.75">
      <c r="A299" s="73" t="s">
        <v>532</v>
      </c>
      <c r="B299" s="16" t="s">
        <v>533</v>
      </c>
      <c r="C299" s="20" t="s">
        <v>372</v>
      </c>
      <c r="D299" s="18">
        <v>2</v>
      </c>
      <c r="E299" s="121"/>
      <c r="F299" s="19">
        <f t="shared" si="15"/>
        <v>0</v>
      </c>
    </row>
    <row r="300" spans="1:6" s="5" customFormat="1" ht="12.75">
      <c r="A300" s="73" t="s">
        <v>534</v>
      </c>
      <c r="B300" s="16" t="s">
        <v>535</v>
      </c>
      <c r="C300" s="20" t="s">
        <v>10</v>
      </c>
      <c r="D300" s="18">
        <v>6.3</v>
      </c>
      <c r="E300" s="121"/>
      <c r="F300" s="19">
        <f t="shared" si="15"/>
        <v>0</v>
      </c>
    </row>
    <row r="301" spans="1:6" s="5" customFormat="1" ht="25.5">
      <c r="A301" s="73" t="s">
        <v>536</v>
      </c>
      <c r="B301" s="16" t="s">
        <v>811</v>
      </c>
      <c r="C301" s="20" t="s">
        <v>10</v>
      </c>
      <c r="D301" s="18">
        <v>43.2</v>
      </c>
      <c r="E301" s="126"/>
      <c r="F301" s="19">
        <f t="shared" si="15"/>
        <v>0</v>
      </c>
    </row>
    <row r="302" spans="1:6" s="5" customFormat="1" ht="12.75">
      <c r="A302" s="98" t="s">
        <v>537</v>
      </c>
      <c r="B302" s="97" t="s">
        <v>538</v>
      </c>
      <c r="C302" s="104"/>
      <c r="D302" s="105"/>
      <c r="E302" s="134"/>
      <c r="F302" s="107"/>
    </row>
    <row r="303" spans="1:6" s="5" customFormat="1" ht="25.5">
      <c r="A303" s="73" t="s">
        <v>539</v>
      </c>
      <c r="B303" s="16" t="s">
        <v>523</v>
      </c>
      <c r="C303" s="20" t="s">
        <v>74</v>
      </c>
      <c r="D303" s="18">
        <v>235.5</v>
      </c>
      <c r="E303" s="121"/>
      <c r="F303" s="19">
        <f>ROUND(D303*E303,2)</f>
        <v>0</v>
      </c>
    </row>
    <row r="304" spans="1:6" s="5" customFormat="1" ht="25.5">
      <c r="A304" s="73" t="s">
        <v>540</v>
      </c>
      <c r="B304" s="16" t="s">
        <v>525</v>
      </c>
      <c r="C304" s="20" t="s">
        <v>74</v>
      </c>
      <c r="D304" s="18">
        <v>150.89</v>
      </c>
      <c r="E304" s="121"/>
      <c r="F304" s="19">
        <f>ROUND(D304*E304,2)</f>
        <v>0</v>
      </c>
    </row>
    <row r="305" spans="1:6" s="5" customFormat="1" ht="12.75">
      <c r="A305" s="98" t="s">
        <v>541</v>
      </c>
      <c r="B305" s="97" t="s">
        <v>542</v>
      </c>
      <c r="C305" s="108"/>
      <c r="D305" s="109"/>
      <c r="E305" s="134"/>
      <c r="F305" s="107"/>
    </row>
    <row r="306" spans="1:6" s="5" customFormat="1" ht="12.75">
      <c r="A306" s="73" t="s">
        <v>543</v>
      </c>
      <c r="B306" s="16" t="s">
        <v>544</v>
      </c>
      <c r="C306" s="20" t="s">
        <v>74</v>
      </c>
      <c r="D306" s="18">
        <v>199.25</v>
      </c>
      <c r="E306" s="121"/>
      <c r="F306" s="19">
        <f aca="true" t="shared" si="16" ref="F306:F312">ROUND(D306*E306,2)</f>
        <v>0</v>
      </c>
    </row>
    <row r="307" spans="1:6" s="5" customFormat="1" ht="12.75">
      <c r="A307" s="73" t="s">
        <v>545</v>
      </c>
      <c r="B307" s="16" t="s">
        <v>546</v>
      </c>
      <c r="C307" s="20" t="s">
        <v>372</v>
      </c>
      <c r="D307" s="18">
        <v>6</v>
      </c>
      <c r="E307" s="121"/>
      <c r="F307" s="19">
        <f t="shared" si="16"/>
        <v>0</v>
      </c>
    </row>
    <row r="308" spans="1:6" s="5" customFormat="1" ht="25.5">
      <c r="A308" s="73" t="s">
        <v>547</v>
      </c>
      <c r="B308" s="16" t="s">
        <v>548</v>
      </c>
      <c r="C308" s="20" t="s">
        <v>372</v>
      </c>
      <c r="D308" s="18">
        <v>6</v>
      </c>
      <c r="E308" s="121"/>
      <c r="F308" s="19">
        <f t="shared" si="16"/>
        <v>0</v>
      </c>
    </row>
    <row r="309" spans="1:6" s="5" customFormat="1" ht="12.75">
      <c r="A309" s="73" t="s">
        <v>549</v>
      </c>
      <c r="B309" s="16" t="s">
        <v>550</v>
      </c>
      <c r="C309" s="20" t="s">
        <v>372</v>
      </c>
      <c r="D309" s="18">
        <v>2</v>
      </c>
      <c r="E309" s="121"/>
      <c r="F309" s="19">
        <f t="shared" si="16"/>
        <v>0</v>
      </c>
    </row>
    <row r="310" spans="1:6" s="5" customFormat="1" ht="25.5">
      <c r="A310" s="73" t="s">
        <v>551</v>
      </c>
      <c r="B310" s="16" t="s">
        <v>552</v>
      </c>
      <c r="C310" s="20" t="s">
        <v>372</v>
      </c>
      <c r="D310" s="18">
        <v>2</v>
      </c>
      <c r="E310" s="121"/>
      <c r="F310" s="19">
        <f t="shared" si="16"/>
        <v>0</v>
      </c>
    </row>
    <row r="311" spans="1:6" s="5" customFormat="1" ht="12.75">
      <c r="A311" s="73" t="s">
        <v>553</v>
      </c>
      <c r="B311" s="16" t="s">
        <v>554</v>
      </c>
      <c r="C311" s="20" t="s">
        <v>372</v>
      </c>
      <c r="D311" s="18">
        <v>8</v>
      </c>
      <c r="E311" s="121"/>
      <c r="F311" s="19">
        <f t="shared" si="16"/>
        <v>0</v>
      </c>
    </row>
    <row r="312" spans="1:6" s="5" customFormat="1" ht="12.75">
      <c r="A312" s="73" t="s">
        <v>555</v>
      </c>
      <c r="B312" s="16" t="s">
        <v>556</v>
      </c>
      <c r="C312" s="20" t="s">
        <v>372</v>
      </c>
      <c r="D312" s="18">
        <v>8</v>
      </c>
      <c r="E312" s="121"/>
      <c r="F312" s="19">
        <f t="shared" si="16"/>
        <v>0</v>
      </c>
    </row>
    <row r="313" spans="1:6" s="5" customFormat="1" ht="12.75">
      <c r="A313" s="98" t="s">
        <v>557</v>
      </c>
      <c r="B313" s="97" t="s">
        <v>558</v>
      </c>
      <c r="C313" s="108"/>
      <c r="D313" s="109"/>
      <c r="E313" s="134"/>
      <c r="F313" s="107"/>
    </row>
    <row r="314" spans="1:6" s="5" customFormat="1" ht="25.5">
      <c r="A314" s="73" t="s">
        <v>559</v>
      </c>
      <c r="B314" s="16" t="s">
        <v>560</v>
      </c>
      <c r="C314" s="20" t="s">
        <v>74</v>
      </c>
      <c r="D314" s="18">
        <v>88.28</v>
      </c>
      <c r="E314" s="121"/>
      <c r="F314" s="19">
        <f>ROUND(D314*E314,2)</f>
        <v>0</v>
      </c>
    </row>
    <row r="315" spans="1:6" s="5" customFormat="1" ht="12.75">
      <c r="A315" s="98" t="s">
        <v>561</v>
      </c>
      <c r="B315" s="97" t="s">
        <v>562</v>
      </c>
      <c r="C315" s="108"/>
      <c r="D315" s="109"/>
      <c r="E315" s="134"/>
      <c r="F315" s="107"/>
    </row>
    <row r="316" spans="1:6" s="5" customFormat="1" ht="12.75">
      <c r="A316" s="73" t="s">
        <v>563</v>
      </c>
      <c r="B316" s="16" t="s">
        <v>564</v>
      </c>
      <c r="C316" s="55" t="s">
        <v>74</v>
      </c>
      <c r="D316" s="18">
        <v>230.98999999999998</v>
      </c>
      <c r="E316" s="121"/>
      <c r="F316" s="19">
        <f aca="true" t="shared" si="17" ref="F316:F328">ROUND(D316*E316,2)</f>
        <v>0</v>
      </c>
    </row>
    <row r="317" spans="1:6" s="5" customFormat="1" ht="12.75">
      <c r="A317" s="73" t="s">
        <v>565</v>
      </c>
      <c r="B317" s="16" t="s">
        <v>566</v>
      </c>
      <c r="C317" s="55" t="s">
        <v>74</v>
      </c>
      <c r="D317" s="18">
        <v>631.8</v>
      </c>
      <c r="E317" s="121"/>
      <c r="F317" s="19">
        <f t="shared" si="17"/>
        <v>0</v>
      </c>
    </row>
    <row r="318" spans="1:6" s="5" customFormat="1" ht="12.75">
      <c r="A318" s="73" t="s">
        <v>567</v>
      </c>
      <c r="B318" s="16" t="s">
        <v>568</v>
      </c>
      <c r="C318" s="55" t="s">
        <v>74</v>
      </c>
      <c r="D318" s="18">
        <v>43.5</v>
      </c>
      <c r="E318" s="121"/>
      <c r="F318" s="19">
        <f t="shared" si="17"/>
        <v>0</v>
      </c>
    </row>
    <row r="319" spans="1:6" s="5" customFormat="1" ht="25.5">
      <c r="A319" s="73" t="s">
        <v>569</v>
      </c>
      <c r="B319" s="16" t="s">
        <v>570</v>
      </c>
      <c r="C319" s="55" t="s">
        <v>74</v>
      </c>
      <c r="D319" s="18">
        <v>176.7</v>
      </c>
      <c r="E319" s="121"/>
      <c r="F319" s="19">
        <f t="shared" si="17"/>
        <v>0</v>
      </c>
    </row>
    <row r="320" spans="1:6" s="5" customFormat="1" ht="25.5">
      <c r="A320" s="73" t="s">
        <v>571</v>
      </c>
      <c r="B320" s="16" t="s">
        <v>572</v>
      </c>
      <c r="C320" s="55" t="s">
        <v>74</v>
      </c>
      <c r="D320" s="18">
        <v>580.15</v>
      </c>
      <c r="E320" s="121"/>
      <c r="F320" s="19">
        <f t="shared" si="17"/>
        <v>0</v>
      </c>
    </row>
    <row r="321" spans="1:6" s="5" customFormat="1" ht="25.5">
      <c r="A321" s="73" t="s">
        <v>573</v>
      </c>
      <c r="B321" s="16" t="s">
        <v>574</v>
      </c>
      <c r="C321" s="55" t="s">
        <v>74</v>
      </c>
      <c r="D321" s="18">
        <v>33.8</v>
      </c>
      <c r="E321" s="121"/>
      <c r="F321" s="19">
        <f t="shared" si="17"/>
        <v>0</v>
      </c>
    </row>
    <row r="322" spans="1:6" s="5" customFormat="1" ht="12.75">
      <c r="A322" s="98" t="s">
        <v>575</v>
      </c>
      <c r="B322" s="97" t="s">
        <v>576</v>
      </c>
      <c r="C322" s="108"/>
      <c r="D322" s="109"/>
      <c r="E322" s="134"/>
      <c r="F322" s="107">
        <f t="shared" si="17"/>
        <v>0</v>
      </c>
    </row>
    <row r="323" spans="1:6" s="5" customFormat="1" ht="25.5">
      <c r="A323" s="73" t="s">
        <v>577</v>
      </c>
      <c r="B323" s="16" t="s">
        <v>527</v>
      </c>
      <c r="C323" s="20" t="s">
        <v>74</v>
      </c>
      <c r="D323" s="18">
        <v>127.07</v>
      </c>
      <c r="E323" s="121"/>
      <c r="F323" s="19">
        <f t="shared" si="17"/>
        <v>0</v>
      </c>
    </row>
    <row r="324" spans="1:6" s="5" customFormat="1" ht="12.75">
      <c r="A324" s="73" t="s">
        <v>578</v>
      </c>
      <c r="B324" s="16" t="s">
        <v>579</v>
      </c>
      <c r="C324" s="20" t="s">
        <v>372</v>
      </c>
      <c r="D324" s="18">
        <v>9</v>
      </c>
      <c r="E324" s="121"/>
      <c r="F324" s="19">
        <f t="shared" si="17"/>
        <v>0</v>
      </c>
    </row>
    <row r="325" spans="1:6" s="5" customFormat="1" ht="12.75">
      <c r="A325" s="110" t="s">
        <v>580</v>
      </c>
      <c r="B325" s="97" t="s">
        <v>581</v>
      </c>
      <c r="C325" s="108"/>
      <c r="D325" s="109"/>
      <c r="E325" s="134"/>
      <c r="F325" s="107">
        <f t="shared" si="17"/>
        <v>0</v>
      </c>
    </row>
    <row r="326" spans="1:6" s="5" customFormat="1" ht="25.5">
      <c r="A326" s="73" t="s">
        <v>582</v>
      </c>
      <c r="B326" s="16" t="s">
        <v>583</v>
      </c>
      <c r="C326" s="20" t="s">
        <v>74</v>
      </c>
      <c r="D326" s="39">
        <v>37.35</v>
      </c>
      <c r="E326" s="126"/>
      <c r="F326" s="40">
        <f t="shared" si="17"/>
        <v>0</v>
      </c>
    </row>
    <row r="327" spans="1:6" s="5" customFormat="1" ht="25.5">
      <c r="A327" s="73" t="s">
        <v>584</v>
      </c>
      <c r="B327" s="16" t="s">
        <v>585</v>
      </c>
      <c r="C327" s="20" t="s">
        <v>74</v>
      </c>
      <c r="D327" s="39">
        <v>38.85</v>
      </c>
      <c r="E327" s="126"/>
      <c r="F327" s="40">
        <f t="shared" si="17"/>
        <v>0</v>
      </c>
    </row>
    <row r="328" spans="1:6" s="5" customFormat="1" ht="25.5">
      <c r="A328" s="73" t="s">
        <v>586</v>
      </c>
      <c r="B328" s="16" t="s">
        <v>587</v>
      </c>
      <c r="C328" s="20" t="s">
        <v>74</v>
      </c>
      <c r="D328" s="39">
        <v>29.1</v>
      </c>
      <c r="E328" s="126"/>
      <c r="F328" s="40">
        <f t="shared" si="17"/>
        <v>0</v>
      </c>
    </row>
    <row r="329" spans="1:6" s="5" customFormat="1" ht="12.75">
      <c r="A329" s="98" t="s">
        <v>588</v>
      </c>
      <c r="B329" s="97" t="s">
        <v>589</v>
      </c>
      <c r="C329" s="104"/>
      <c r="D329" s="105"/>
      <c r="E329" s="134"/>
      <c r="F329" s="107"/>
    </row>
    <row r="330" spans="1:6" s="5" customFormat="1" ht="12.75">
      <c r="A330" s="73" t="s">
        <v>590</v>
      </c>
      <c r="B330" s="16" t="s">
        <v>591</v>
      </c>
      <c r="C330" s="20" t="s">
        <v>10</v>
      </c>
      <c r="D330" s="18">
        <v>20.54</v>
      </c>
      <c r="E330" s="121"/>
      <c r="F330" s="19">
        <f aca="true" t="shared" si="18" ref="F330:F376">ROUND(D330*E330,2)</f>
        <v>0</v>
      </c>
    </row>
    <row r="331" spans="1:6" s="5" customFormat="1" ht="25.5">
      <c r="A331" s="73" t="s">
        <v>592</v>
      </c>
      <c r="B331" s="16" t="s">
        <v>593</v>
      </c>
      <c r="C331" s="20" t="s">
        <v>372</v>
      </c>
      <c r="D331" s="18">
        <v>1</v>
      </c>
      <c r="E331" s="121"/>
      <c r="F331" s="19">
        <f t="shared" si="18"/>
        <v>0</v>
      </c>
    </row>
    <row r="332" spans="1:6" s="5" customFormat="1" ht="25.5">
      <c r="A332" s="73" t="s">
        <v>594</v>
      </c>
      <c r="B332" s="16" t="s">
        <v>595</v>
      </c>
      <c r="C332" s="20" t="s">
        <v>372</v>
      </c>
      <c r="D332" s="18">
        <v>1</v>
      </c>
      <c r="E332" s="121"/>
      <c r="F332" s="19">
        <f t="shared" si="18"/>
        <v>0</v>
      </c>
    </row>
    <row r="333" spans="1:6" s="5" customFormat="1" ht="25.5">
      <c r="A333" s="73" t="s">
        <v>596</v>
      </c>
      <c r="B333" s="16" t="s">
        <v>597</v>
      </c>
      <c r="C333" s="20" t="s">
        <v>372</v>
      </c>
      <c r="D333" s="18">
        <v>36</v>
      </c>
      <c r="E333" s="121"/>
      <c r="F333" s="19">
        <f t="shared" si="18"/>
        <v>0</v>
      </c>
    </row>
    <row r="334" spans="1:6" s="5" customFormat="1" ht="12.75">
      <c r="A334" s="73" t="s">
        <v>598</v>
      </c>
      <c r="B334" s="16" t="s">
        <v>599</v>
      </c>
      <c r="C334" s="20" t="s">
        <v>372</v>
      </c>
      <c r="D334" s="18">
        <v>64</v>
      </c>
      <c r="E334" s="121"/>
      <c r="F334" s="19">
        <f t="shared" si="18"/>
        <v>0</v>
      </c>
    </row>
    <row r="335" spans="1:6" s="5" customFormat="1" ht="12.75">
      <c r="A335" s="73" t="s">
        <v>600</v>
      </c>
      <c r="B335" s="16" t="s">
        <v>601</v>
      </c>
      <c r="C335" s="20" t="s">
        <v>372</v>
      </c>
      <c r="D335" s="18">
        <v>63</v>
      </c>
      <c r="E335" s="121"/>
      <c r="F335" s="19">
        <f t="shared" si="18"/>
        <v>0</v>
      </c>
    </row>
    <row r="336" spans="1:6" s="5" customFormat="1" ht="12.75">
      <c r="A336" s="73" t="s">
        <v>602</v>
      </c>
      <c r="B336" s="16" t="s">
        <v>603</v>
      </c>
      <c r="C336" s="20" t="s">
        <v>372</v>
      </c>
      <c r="D336" s="18">
        <v>6</v>
      </c>
      <c r="E336" s="121"/>
      <c r="F336" s="19">
        <f t="shared" si="18"/>
        <v>0</v>
      </c>
    </row>
    <row r="337" spans="1:6" s="5" customFormat="1" ht="12.75">
      <c r="A337" s="73" t="s">
        <v>604</v>
      </c>
      <c r="B337" s="16" t="s">
        <v>605</v>
      </c>
      <c r="C337" s="20" t="s">
        <v>372</v>
      </c>
      <c r="D337" s="18">
        <v>28</v>
      </c>
      <c r="E337" s="121"/>
      <c r="F337" s="19">
        <f t="shared" si="18"/>
        <v>0</v>
      </c>
    </row>
    <row r="338" spans="1:6" s="5" customFormat="1" ht="12.75">
      <c r="A338" s="73" t="s">
        <v>606</v>
      </c>
      <c r="B338" s="16" t="s">
        <v>607</v>
      </c>
      <c r="C338" s="20" t="s">
        <v>372</v>
      </c>
      <c r="D338" s="18">
        <v>1</v>
      </c>
      <c r="E338" s="121"/>
      <c r="F338" s="19">
        <f t="shared" si="18"/>
        <v>0</v>
      </c>
    </row>
    <row r="339" spans="1:6" s="5" customFormat="1" ht="12.75">
      <c r="A339" s="73" t="s">
        <v>608</v>
      </c>
      <c r="B339" s="16" t="s">
        <v>609</v>
      </c>
      <c r="C339" s="20" t="s">
        <v>372</v>
      </c>
      <c r="D339" s="18">
        <v>6</v>
      </c>
      <c r="E339" s="121"/>
      <c r="F339" s="19">
        <f t="shared" si="18"/>
        <v>0</v>
      </c>
    </row>
    <row r="340" spans="1:6" s="5" customFormat="1" ht="12.75">
      <c r="A340" s="73" t="s">
        <v>610</v>
      </c>
      <c r="B340" s="16" t="s">
        <v>611</v>
      </c>
      <c r="C340" s="20" t="s">
        <v>10</v>
      </c>
      <c r="D340" s="18">
        <v>20.68</v>
      </c>
      <c r="E340" s="121"/>
      <c r="F340" s="19">
        <f t="shared" si="18"/>
        <v>0</v>
      </c>
    </row>
    <row r="341" spans="1:6" s="5" customFormat="1" ht="25.5">
      <c r="A341" s="73" t="s">
        <v>612</v>
      </c>
      <c r="B341" s="16" t="s">
        <v>613</v>
      </c>
      <c r="C341" s="20" t="s">
        <v>10</v>
      </c>
      <c r="D341" s="18">
        <v>72.97</v>
      </c>
      <c r="E341" s="121"/>
      <c r="F341" s="19">
        <f t="shared" si="18"/>
        <v>0</v>
      </c>
    </row>
    <row r="342" spans="1:6" s="5" customFormat="1" ht="12.75">
      <c r="A342" s="73" t="s">
        <v>614</v>
      </c>
      <c r="B342" s="16" t="s">
        <v>615</v>
      </c>
      <c r="C342" s="20" t="s">
        <v>372</v>
      </c>
      <c r="D342" s="18">
        <v>36</v>
      </c>
      <c r="E342" s="121"/>
      <c r="F342" s="19">
        <f t="shared" si="18"/>
        <v>0</v>
      </c>
    </row>
    <row r="343" spans="1:6" s="5" customFormat="1" ht="12.75">
      <c r="A343" s="73" t="s">
        <v>616</v>
      </c>
      <c r="B343" s="16" t="s">
        <v>617</v>
      </c>
      <c r="C343" s="20" t="s">
        <v>372</v>
      </c>
      <c r="D343" s="18">
        <v>65</v>
      </c>
      <c r="E343" s="121"/>
      <c r="F343" s="19">
        <f t="shared" si="18"/>
        <v>0</v>
      </c>
    </row>
    <row r="344" spans="1:6" s="5" customFormat="1" ht="12.75">
      <c r="A344" s="73" t="s">
        <v>618</v>
      </c>
      <c r="B344" s="16" t="s">
        <v>619</v>
      </c>
      <c r="C344" s="20" t="s">
        <v>372</v>
      </c>
      <c r="D344" s="18">
        <v>65</v>
      </c>
      <c r="E344" s="121"/>
      <c r="F344" s="19">
        <f t="shared" si="18"/>
        <v>0</v>
      </c>
    </row>
    <row r="345" spans="1:6" s="5" customFormat="1" ht="12.75">
      <c r="A345" s="73" t="s">
        <v>620</v>
      </c>
      <c r="B345" s="16" t="s">
        <v>621</v>
      </c>
      <c r="C345" s="20" t="s">
        <v>372</v>
      </c>
      <c r="D345" s="18">
        <v>36</v>
      </c>
      <c r="E345" s="121"/>
      <c r="F345" s="19">
        <f t="shared" si="18"/>
        <v>0</v>
      </c>
    </row>
    <row r="346" spans="1:6" s="5" customFormat="1" ht="12.75">
      <c r="A346" s="73" t="s">
        <v>622</v>
      </c>
      <c r="B346" s="16" t="s">
        <v>623</v>
      </c>
      <c r="C346" s="20" t="s">
        <v>372</v>
      </c>
      <c r="D346" s="18">
        <v>129</v>
      </c>
      <c r="E346" s="121"/>
      <c r="F346" s="19">
        <f t="shared" si="18"/>
        <v>0</v>
      </c>
    </row>
    <row r="347" spans="1:6" s="5" customFormat="1" ht="12.75">
      <c r="A347" s="73" t="s">
        <v>624</v>
      </c>
      <c r="B347" s="16" t="s">
        <v>625</v>
      </c>
      <c r="C347" s="20" t="s">
        <v>372</v>
      </c>
      <c r="D347" s="18">
        <v>129</v>
      </c>
      <c r="E347" s="121"/>
      <c r="F347" s="19">
        <f t="shared" si="18"/>
        <v>0</v>
      </c>
    </row>
    <row r="348" spans="1:6" s="5" customFormat="1" ht="25.5">
      <c r="A348" s="73" t="s">
        <v>626</v>
      </c>
      <c r="B348" s="16" t="s">
        <v>627</v>
      </c>
      <c r="C348" s="20" t="s">
        <v>372</v>
      </c>
      <c r="D348" s="18">
        <v>92</v>
      </c>
      <c r="E348" s="121"/>
      <c r="F348" s="19">
        <f t="shared" si="18"/>
        <v>0</v>
      </c>
    </row>
    <row r="349" spans="1:6" s="5" customFormat="1" ht="25.5">
      <c r="A349" s="73" t="s">
        <v>628</v>
      </c>
      <c r="B349" s="16" t="s">
        <v>629</v>
      </c>
      <c r="C349" s="20" t="s">
        <v>372</v>
      </c>
      <c r="D349" s="18">
        <v>74</v>
      </c>
      <c r="E349" s="121"/>
      <c r="F349" s="19">
        <f t="shared" si="18"/>
        <v>0</v>
      </c>
    </row>
    <row r="350" spans="1:6" s="5" customFormat="1" ht="12.75">
      <c r="A350" s="73" t="s">
        <v>630</v>
      </c>
      <c r="B350" s="16" t="s">
        <v>631</v>
      </c>
      <c r="C350" s="20" t="s">
        <v>372</v>
      </c>
      <c r="D350" s="18">
        <v>6</v>
      </c>
      <c r="E350" s="121"/>
      <c r="F350" s="19">
        <f t="shared" si="18"/>
        <v>0</v>
      </c>
    </row>
    <row r="351" spans="1:6" s="5" customFormat="1" ht="25.5">
      <c r="A351" s="73" t="s">
        <v>632</v>
      </c>
      <c r="B351" s="16" t="s">
        <v>633</v>
      </c>
      <c r="C351" s="20" t="s">
        <v>372</v>
      </c>
      <c r="D351" s="18">
        <v>15</v>
      </c>
      <c r="E351" s="121"/>
      <c r="F351" s="19">
        <f t="shared" si="18"/>
        <v>0</v>
      </c>
    </row>
    <row r="352" spans="1:6" s="5" customFormat="1" ht="25.5">
      <c r="A352" s="73" t="s">
        <v>634</v>
      </c>
      <c r="B352" s="16" t="s">
        <v>635</v>
      </c>
      <c r="C352" s="20" t="s">
        <v>372</v>
      </c>
      <c r="D352" s="18">
        <v>22</v>
      </c>
      <c r="E352" s="121"/>
      <c r="F352" s="19">
        <f t="shared" si="18"/>
        <v>0</v>
      </c>
    </row>
    <row r="353" spans="1:6" s="5" customFormat="1" ht="12.75">
      <c r="A353" s="73" t="s">
        <v>636</v>
      </c>
      <c r="B353" s="16" t="s">
        <v>637</v>
      </c>
      <c r="C353" s="20" t="s">
        <v>372</v>
      </c>
      <c r="D353" s="18">
        <v>68</v>
      </c>
      <c r="E353" s="121"/>
      <c r="F353" s="19">
        <f t="shared" si="18"/>
        <v>0</v>
      </c>
    </row>
    <row r="354" spans="1:6" s="5" customFormat="1" ht="12.75">
      <c r="A354" s="73" t="s">
        <v>638</v>
      </c>
      <c r="B354" s="16" t="s">
        <v>639</v>
      </c>
      <c r="C354" s="20" t="s">
        <v>10</v>
      </c>
      <c r="D354" s="18">
        <v>13.920000000000003</v>
      </c>
      <c r="E354" s="121"/>
      <c r="F354" s="19">
        <f t="shared" si="18"/>
        <v>0</v>
      </c>
    </row>
    <row r="355" spans="1:6" s="5" customFormat="1" ht="12.75">
      <c r="A355" s="73" t="s">
        <v>640</v>
      </c>
      <c r="B355" s="16" t="s">
        <v>641</v>
      </c>
      <c r="C355" s="20" t="s">
        <v>372</v>
      </c>
      <c r="D355" s="18">
        <v>29</v>
      </c>
      <c r="E355" s="121"/>
      <c r="F355" s="19">
        <f t="shared" si="18"/>
        <v>0</v>
      </c>
    </row>
    <row r="356" spans="1:6" s="5" customFormat="1" ht="12.75">
      <c r="A356" s="73" t="s">
        <v>642</v>
      </c>
      <c r="B356" s="16" t="s">
        <v>643</v>
      </c>
      <c r="C356" s="20" t="s">
        <v>372</v>
      </c>
      <c r="D356" s="18">
        <v>10</v>
      </c>
      <c r="E356" s="121"/>
      <c r="F356" s="19">
        <f t="shared" si="18"/>
        <v>0</v>
      </c>
    </row>
    <row r="357" spans="1:6" s="5" customFormat="1" ht="12.75">
      <c r="A357" s="73" t="s">
        <v>644</v>
      </c>
      <c r="B357" s="16" t="s">
        <v>645</v>
      </c>
      <c r="C357" s="20" t="s">
        <v>372</v>
      </c>
      <c r="D357" s="18">
        <v>92</v>
      </c>
      <c r="E357" s="121"/>
      <c r="F357" s="19">
        <f t="shared" si="18"/>
        <v>0</v>
      </c>
    </row>
    <row r="358" spans="1:6" s="5" customFormat="1" ht="12.75">
      <c r="A358" s="73" t="s">
        <v>646</v>
      </c>
      <c r="B358" s="16" t="s">
        <v>647</v>
      </c>
      <c r="C358" s="20" t="s">
        <v>372</v>
      </c>
      <c r="D358" s="18">
        <v>6</v>
      </c>
      <c r="E358" s="121"/>
      <c r="F358" s="19">
        <f t="shared" si="18"/>
        <v>0</v>
      </c>
    </row>
    <row r="359" spans="1:6" s="5" customFormat="1" ht="12.75">
      <c r="A359" s="73" t="s">
        <v>648</v>
      </c>
      <c r="B359" s="16" t="s">
        <v>649</v>
      </c>
      <c r="C359" s="20" t="s">
        <v>372</v>
      </c>
      <c r="D359" s="18">
        <v>42</v>
      </c>
      <c r="E359" s="121"/>
      <c r="F359" s="19">
        <f t="shared" si="18"/>
        <v>0</v>
      </c>
    </row>
    <row r="360" spans="1:6" s="5" customFormat="1" ht="12.75">
      <c r="A360" s="73" t="s">
        <v>650</v>
      </c>
      <c r="B360" s="16" t="s">
        <v>651</v>
      </c>
      <c r="C360" s="20" t="s">
        <v>372</v>
      </c>
      <c r="D360" s="18">
        <v>92</v>
      </c>
      <c r="E360" s="121"/>
      <c r="F360" s="19">
        <f t="shared" si="18"/>
        <v>0</v>
      </c>
    </row>
    <row r="361" spans="1:6" s="5" customFormat="1" ht="12.75">
      <c r="A361" s="73" t="s">
        <v>652</v>
      </c>
      <c r="B361" s="16" t="s">
        <v>653</v>
      </c>
      <c r="C361" s="20" t="s">
        <v>372</v>
      </c>
      <c r="D361" s="18">
        <v>64</v>
      </c>
      <c r="E361" s="121"/>
      <c r="F361" s="19">
        <f t="shared" si="18"/>
        <v>0</v>
      </c>
    </row>
    <row r="362" spans="1:6" s="5" customFormat="1" ht="12.75">
      <c r="A362" s="73" t="s">
        <v>654</v>
      </c>
      <c r="B362" s="16" t="s">
        <v>655</v>
      </c>
      <c r="C362" s="20" t="s">
        <v>372</v>
      </c>
      <c r="D362" s="18">
        <v>36</v>
      </c>
      <c r="E362" s="121"/>
      <c r="F362" s="19">
        <f t="shared" si="18"/>
        <v>0</v>
      </c>
    </row>
    <row r="363" spans="1:6" s="5" customFormat="1" ht="12.75">
      <c r="A363" s="73" t="s">
        <v>656</v>
      </c>
      <c r="B363" s="16" t="s">
        <v>657</v>
      </c>
      <c r="C363" s="20" t="s">
        <v>372</v>
      </c>
      <c r="D363" s="18">
        <v>92</v>
      </c>
      <c r="E363" s="121"/>
      <c r="F363" s="19">
        <f t="shared" si="18"/>
        <v>0</v>
      </c>
    </row>
    <row r="364" spans="1:6" s="5" customFormat="1" ht="12.75">
      <c r="A364" s="73" t="s">
        <v>658</v>
      </c>
      <c r="B364" s="16" t="s">
        <v>659</v>
      </c>
      <c r="C364" s="20" t="s">
        <v>372</v>
      </c>
      <c r="D364" s="18">
        <v>11</v>
      </c>
      <c r="E364" s="121"/>
      <c r="F364" s="19">
        <f t="shared" si="18"/>
        <v>0</v>
      </c>
    </row>
    <row r="365" spans="1:6" s="5" customFormat="1" ht="12.75">
      <c r="A365" s="73" t="s">
        <v>660</v>
      </c>
      <c r="B365" s="16" t="s">
        <v>661</v>
      </c>
      <c r="C365" s="20" t="s">
        <v>372</v>
      </c>
      <c r="D365" s="18">
        <v>11</v>
      </c>
      <c r="E365" s="121"/>
      <c r="F365" s="19">
        <f t="shared" si="18"/>
        <v>0</v>
      </c>
    </row>
    <row r="366" spans="1:6" s="5" customFormat="1" ht="25.5">
      <c r="A366" s="73" t="s">
        <v>662</v>
      </c>
      <c r="B366" s="16" t="s">
        <v>663</v>
      </c>
      <c r="C366" s="20" t="s">
        <v>372</v>
      </c>
      <c r="D366" s="18">
        <v>107</v>
      </c>
      <c r="E366" s="121"/>
      <c r="F366" s="19">
        <f t="shared" si="18"/>
        <v>0</v>
      </c>
    </row>
    <row r="367" spans="1:6" s="5" customFormat="1" ht="25.5">
      <c r="A367" s="73" t="s">
        <v>664</v>
      </c>
      <c r="B367" s="16" t="s">
        <v>665</v>
      </c>
      <c r="C367" s="20" t="s">
        <v>372</v>
      </c>
      <c r="D367" s="18">
        <v>47</v>
      </c>
      <c r="E367" s="121"/>
      <c r="F367" s="19">
        <f t="shared" si="18"/>
        <v>0</v>
      </c>
    </row>
    <row r="368" spans="1:6" s="5" customFormat="1" ht="25.5">
      <c r="A368" s="73" t="s">
        <v>666</v>
      </c>
      <c r="B368" s="16" t="s">
        <v>667</v>
      </c>
      <c r="C368" s="20" t="s">
        <v>372</v>
      </c>
      <c r="D368" s="18">
        <v>72</v>
      </c>
      <c r="E368" s="121"/>
      <c r="F368" s="19">
        <f t="shared" si="18"/>
        <v>0</v>
      </c>
    </row>
    <row r="369" spans="1:6" s="5" customFormat="1" ht="25.5">
      <c r="A369" s="73" t="s">
        <v>668</v>
      </c>
      <c r="B369" s="16" t="s">
        <v>669</v>
      </c>
      <c r="C369" s="20" t="s">
        <v>372</v>
      </c>
      <c r="D369" s="18">
        <v>72</v>
      </c>
      <c r="E369" s="121"/>
      <c r="F369" s="19">
        <f t="shared" si="18"/>
        <v>0</v>
      </c>
    </row>
    <row r="370" spans="1:6" s="5" customFormat="1" ht="12.75">
      <c r="A370" s="73" t="s">
        <v>670</v>
      </c>
      <c r="B370" s="16" t="s">
        <v>671</v>
      </c>
      <c r="C370" s="20" t="s">
        <v>372</v>
      </c>
      <c r="D370" s="18">
        <v>68</v>
      </c>
      <c r="E370" s="121"/>
      <c r="F370" s="19">
        <f t="shared" si="18"/>
        <v>0</v>
      </c>
    </row>
    <row r="371" spans="1:6" s="5" customFormat="1" ht="12.75">
      <c r="A371" s="73" t="s">
        <v>672</v>
      </c>
      <c r="B371" s="16" t="s">
        <v>673</v>
      </c>
      <c r="C371" s="20" t="s">
        <v>372</v>
      </c>
      <c r="D371" s="18">
        <v>6</v>
      </c>
      <c r="E371" s="121"/>
      <c r="F371" s="19">
        <f t="shared" si="18"/>
        <v>0</v>
      </c>
    </row>
    <row r="372" spans="1:6" s="5" customFormat="1" ht="25.5">
      <c r="A372" s="73" t="s">
        <v>674</v>
      </c>
      <c r="B372" s="16" t="s">
        <v>675</v>
      </c>
      <c r="C372" s="20" t="s">
        <v>10</v>
      </c>
      <c r="D372" s="18">
        <v>7.58</v>
      </c>
      <c r="E372" s="121"/>
      <c r="F372" s="19">
        <f t="shared" si="18"/>
        <v>0</v>
      </c>
    </row>
    <row r="373" spans="1:6" s="5" customFormat="1" ht="12.75">
      <c r="A373" s="73" t="s">
        <v>676</v>
      </c>
      <c r="B373" s="16" t="s">
        <v>677</v>
      </c>
      <c r="C373" s="20" t="s">
        <v>10</v>
      </c>
      <c r="D373" s="18">
        <v>9.9</v>
      </c>
      <c r="E373" s="121"/>
      <c r="F373" s="19">
        <f t="shared" si="18"/>
        <v>0</v>
      </c>
    </row>
    <row r="374" spans="1:6" s="5" customFormat="1" ht="12.75">
      <c r="A374" s="73" t="s">
        <v>678</v>
      </c>
      <c r="B374" s="16" t="s">
        <v>679</v>
      </c>
      <c r="C374" s="20" t="s">
        <v>10</v>
      </c>
      <c r="D374" s="18">
        <v>4.95</v>
      </c>
      <c r="E374" s="121"/>
      <c r="F374" s="19">
        <f t="shared" si="18"/>
        <v>0</v>
      </c>
    </row>
    <row r="375" spans="1:6" s="5" customFormat="1" ht="25.5">
      <c r="A375" s="73" t="s">
        <v>680</v>
      </c>
      <c r="B375" s="16" t="s">
        <v>681</v>
      </c>
      <c r="C375" s="20" t="s">
        <v>432</v>
      </c>
      <c r="D375" s="18">
        <v>2</v>
      </c>
      <c r="E375" s="121"/>
      <c r="F375" s="19">
        <f t="shared" si="18"/>
        <v>0</v>
      </c>
    </row>
    <row r="376" spans="1:6" s="5" customFormat="1" ht="25.5">
      <c r="A376" s="73" t="s">
        <v>682</v>
      </c>
      <c r="B376" s="16" t="s">
        <v>683</v>
      </c>
      <c r="C376" s="20" t="s">
        <v>372</v>
      </c>
      <c r="D376" s="18">
        <v>2</v>
      </c>
      <c r="E376" s="121"/>
      <c r="F376" s="19">
        <f t="shared" si="18"/>
        <v>0</v>
      </c>
    </row>
    <row r="377" spans="1:6" s="5" customFormat="1" ht="12.75">
      <c r="A377" s="73"/>
      <c r="B377" s="83"/>
      <c r="C377" s="83"/>
      <c r="D377" s="84"/>
      <c r="E377" s="135"/>
      <c r="F377" s="85"/>
    </row>
    <row r="378" spans="1:6" s="5" customFormat="1" ht="12.75">
      <c r="A378" s="98">
        <v>14</v>
      </c>
      <c r="B378" s="97" t="s">
        <v>684</v>
      </c>
      <c r="C378" s="99"/>
      <c r="D378" s="102"/>
      <c r="E378" s="129"/>
      <c r="F378" s="103">
        <f>SUM(F379:F400)</f>
        <v>0</v>
      </c>
    </row>
    <row r="379" spans="1:6" s="5" customFormat="1" ht="12.75">
      <c r="A379" s="73" t="s">
        <v>685</v>
      </c>
      <c r="B379" s="37" t="s">
        <v>371</v>
      </c>
      <c r="C379" s="20" t="s">
        <v>481</v>
      </c>
      <c r="D379" s="18">
        <v>207</v>
      </c>
      <c r="E379" s="121"/>
      <c r="F379" s="19">
        <f aca="true" t="shared" si="19" ref="F379:F400">ROUND(D379*E379,2)</f>
        <v>0</v>
      </c>
    </row>
    <row r="380" spans="1:6" s="5" customFormat="1" ht="12.75">
      <c r="A380" s="73" t="s">
        <v>686</v>
      </c>
      <c r="B380" s="16" t="s">
        <v>374</v>
      </c>
      <c r="C380" s="20" t="s">
        <v>481</v>
      </c>
      <c r="D380" s="18">
        <v>174</v>
      </c>
      <c r="E380" s="121"/>
      <c r="F380" s="19">
        <f t="shared" si="19"/>
        <v>0</v>
      </c>
    </row>
    <row r="381" spans="1:6" s="5" customFormat="1" ht="12.75">
      <c r="A381" s="73" t="s">
        <v>687</v>
      </c>
      <c r="B381" s="37" t="s">
        <v>378</v>
      </c>
      <c r="C381" s="20" t="s">
        <v>74</v>
      </c>
      <c r="D381" s="18">
        <v>830.25</v>
      </c>
      <c r="E381" s="121"/>
      <c r="F381" s="19">
        <f t="shared" si="19"/>
        <v>0</v>
      </c>
    </row>
    <row r="382" spans="1:6" s="5" customFormat="1" ht="12.75">
      <c r="A382" s="73" t="s">
        <v>688</v>
      </c>
      <c r="B382" s="37" t="s">
        <v>380</v>
      </c>
      <c r="C382" s="20" t="s">
        <v>74</v>
      </c>
      <c r="D382" s="18">
        <v>767.15</v>
      </c>
      <c r="E382" s="121"/>
      <c r="F382" s="19">
        <f t="shared" si="19"/>
        <v>0</v>
      </c>
    </row>
    <row r="383" spans="1:6" s="5" customFormat="1" ht="12.75">
      <c r="A383" s="73" t="s">
        <v>689</v>
      </c>
      <c r="B383" s="37" t="s">
        <v>382</v>
      </c>
      <c r="C383" s="20" t="s">
        <v>74</v>
      </c>
      <c r="D383" s="18">
        <v>170</v>
      </c>
      <c r="E383" s="121"/>
      <c r="F383" s="19">
        <f t="shared" si="19"/>
        <v>0</v>
      </c>
    </row>
    <row r="384" spans="1:6" s="5" customFormat="1" ht="12.75">
      <c r="A384" s="73" t="s">
        <v>690</v>
      </c>
      <c r="B384" s="37" t="s">
        <v>384</v>
      </c>
      <c r="C384" s="20" t="s">
        <v>74</v>
      </c>
      <c r="D384" s="18">
        <v>96</v>
      </c>
      <c r="E384" s="121"/>
      <c r="F384" s="19">
        <f t="shared" si="19"/>
        <v>0</v>
      </c>
    </row>
    <row r="385" spans="1:6" s="5" customFormat="1" ht="12.75">
      <c r="A385" s="73" t="s">
        <v>691</v>
      </c>
      <c r="B385" s="37" t="s">
        <v>386</v>
      </c>
      <c r="C385" s="20" t="s">
        <v>387</v>
      </c>
      <c r="D385" s="18">
        <v>15</v>
      </c>
      <c r="E385" s="121"/>
      <c r="F385" s="19">
        <f t="shared" si="19"/>
        <v>0</v>
      </c>
    </row>
    <row r="386" spans="1:6" s="5" customFormat="1" ht="12.75">
      <c r="A386" s="73" t="s">
        <v>692</v>
      </c>
      <c r="B386" s="37" t="s">
        <v>389</v>
      </c>
      <c r="C386" s="20" t="s">
        <v>387</v>
      </c>
      <c r="D386" s="18">
        <v>5</v>
      </c>
      <c r="E386" s="121"/>
      <c r="F386" s="19">
        <f t="shared" si="19"/>
        <v>0</v>
      </c>
    </row>
    <row r="387" spans="1:6" s="5" customFormat="1" ht="12.75">
      <c r="A387" s="73" t="s">
        <v>693</v>
      </c>
      <c r="B387" s="37" t="s">
        <v>391</v>
      </c>
      <c r="C387" s="20" t="s">
        <v>387</v>
      </c>
      <c r="D387" s="18">
        <v>30</v>
      </c>
      <c r="E387" s="121"/>
      <c r="F387" s="19">
        <f t="shared" si="19"/>
        <v>0</v>
      </c>
    </row>
    <row r="388" spans="1:6" s="5" customFormat="1" ht="12.75">
      <c r="A388" s="73" t="s">
        <v>694</v>
      </c>
      <c r="B388" s="37" t="s">
        <v>393</v>
      </c>
      <c r="C388" s="20" t="s">
        <v>387</v>
      </c>
      <c r="D388" s="18">
        <v>16</v>
      </c>
      <c r="E388" s="121"/>
      <c r="F388" s="19">
        <f t="shared" si="19"/>
        <v>0</v>
      </c>
    </row>
    <row r="389" spans="1:6" s="5" customFormat="1" ht="12.75">
      <c r="A389" s="73" t="s">
        <v>695</v>
      </c>
      <c r="B389" s="29" t="s">
        <v>397</v>
      </c>
      <c r="C389" s="20" t="s">
        <v>372</v>
      </c>
      <c r="D389" s="18">
        <v>131</v>
      </c>
      <c r="E389" s="121"/>
      <c r="F389" s="19">
        <f t="shared" si="19"/>
        <v>0</v>
      </c>
    </row>
    <row r="390" spans="1:6" s="5" customFormat="1" ht="12.75">
      <c r="A390" s="73" t="s">
        <v>696</v>
      </c>
      <c r="B390" s="37" t="s">
        <v>401</v>
      </c>
      <c r="C390" s="20" t="s">
        <v>372</v>
      </c>
      <c r="D390" s="18">
        <v>138</v>
      </c>
      <c r="E390" s="121"/>
      <c r="F390" s="19">
        <f t="shared" si="19"/>
        <v>0</v>
      </c>
    </row>
    <row r="391" spans="1:6" s="5" customFormat="1" ht="25.5">
      <c r="A391" s="73" t="s">
        <v>697</v>
      </c>
      <c r="B391" s="37" t="s">
        <v>405</v>
      </c>
      <c r="C391" s="20" t="s">
        <v>74</v>
      </c>
      <c r="D391" s="18">
        <v>440.2</v>
      </c>
      <c r="E391" s="121"/>
      <c r="F391" s="19">
        <f t="shared" si="19"/>
        <v>0</v>
      </c>
    </row>
    <row r="392" spans="1:6" s="5" customFormat="1" ht="25.5">
      <c r="A392" s="73" t="s">
        <v>698</v>
      </c>
      <c r="B392" s="56" t="s">
        <v>407</v>
      </c>
      <c r="C392" s="55" t="s">
        <v>74</v>
      </c>
      <c r="D392" s="18">
        <v>2948</v>
      </c>
      <c r="E392" s="121"/>
      <c r="F392" s="19">
        <f t="shared" si="19"/>
        <v>0</v>
      </c>
    </row>
    <row r="393" spans="1:6" s="5" customFormat="1" ht="25.5">
      <c r="A393" s="73" t="s">
        <v>699</v>
      </c>
      <c r="B393" s="56" t="s">
        <v>409</v>
      </c>
      <c r="C393" s="55" t="s">
        <v>74</v>
      </c>
      <c r="D393" s="18">
        <v>2948</v>
      </c>
      <c r="E393" s="121"/>
      <c r="F393" s="19">
        <f t="shared" si="19"/>
        <v>0</v>
      </c>
    </row>
    <row r="394" spans="1:6" s="5" customFormat="1" ht="25.5">
      <c r="A394" s="73" t="s">
        <v>700</v>
      </c>
      <c r="B394" s="56" t="s">
        <v>411</v>
      </c>
      <c r="C394" s="55" t="s">
        <v>74</v>
      </c>
      <c r="D394" s="18">
        <v>2948</v>
      </c>
      <c r="E394" s="121"/>
      <c r="F394" s="19">
        <f t="shared" si="19"/>
        <v>0</v>
      </c>
    </row>
    <row r="395" spans="1:6" s="5" customFormat="1" ht="12.75">
      <c r="A395" s="73" t="s">
        <v>701</v>
      </c>
      <c r="B395" s="37" t="s">
        <v>413</v>
      </c>
      <c r="C395" s="28" t="s">
        <v>372</v>
      </c>
      <c r="D395" s="18">
        <v>1052</v>
      </c>
      <c r="E395" s="121"/>
      <c r="F395" s="19">
        <f t="shared" si="19"/>
        <v>0</v>
      </c>
    </row>
    <row r="396" spans="1:6" s="5" customFormat="1" ht="63.75">
      <c r="A396" s="73" t="s">
        <v>702</v>
      </c>
      <c r="B396" s="56" t="s">
        <v>416</v>
      </c>
      <c r="C396" s="55" t="s">
        <v>74</v>
      </c>
      <c r="D396" s="18">
        <v>723.56</v>
      </c>
      <c r="E396" s="121"/>
      <c r="F396" s="19">
        <f t="shared" si="19"/>
        <v>0</v>
      </c>
    </row>
    <row r="397" spans="1:6" s="5" customFormat="1" ht="12.75">
      <c r="A397" s="73" t="s">
        <v>703</v>
      </c>
      <c r="B397" s="56" t="s">
        <v>418</v>
      </c>
      <c r="C397" s="28" t="s">
        <v>372</v>
      </c>
      <c r="D397" s="18">
        <v>479</v>
      </c>
      <c r="E397" s="121"/>
      <c r="F397" s="19">
        <f t="shared" si="19"/>
        <v>0</v>
      </c>
    </row>
    <row r="398" spans="1:6" s="5" customFormat="1" ht="12.75">
      <c r="A398" s="73" t="s">
        <v>704</v>
      </c>
      <c r="B398" s="29" t="s">
        <v>422</v>
      </c>
      <c r="C398" s="55" t="s">
        <v>74</v>
      </c>
      <c r="D398" s="18">
        <v>235.5</v>
      </c>
      <c r="E398" s="121"/>
      <c r="F398" s="19">
        <f t="shared" si="19"/>
        <v>0</v>
      </c>
    </row>
    <row r="399" spans="1:6" s="5" customFormat="1" ht="12.75">
      <c r="A399" s="73" t="s">
        <v>705</v>
      </c>
      <c r="B399" s="16" t="s">
        <v>706</v>
      </c>
      <c r="C399" s="20" t="s">
        <v>707</v>
      </c>
      <c r="D399" s="18">
        <v>14008</v>
      </c>
      <c r="E399" s="121"/>
      <c r="F399" s="19">
        <f t="shared" si="19"/>
        <v>0</v>
      </c>
    </row>
    <row r="400" spans="1:6" s="5" customFormat="1" ht="25.5">
      <c r="A400" s="73" t="s">
        <v>708</v>
      </c>
      <c r="B400" s="21" t="s">
        <v>709</v>
      </c>
      <c r="C400" s="20" t="s">
        <v>372</v>
      </c>
      <c r="D400" s="18">
        <v>194</v>
      </c>
      <c r="E400" s="121"/>
      <c r="F400" s="19">
        <f t="shared" si="19"/>
        <v>0</v>
      </c>
    </row>
    <row r="401" spans="1:13" s="5" customFormat="1" ht="12.75">
      <c r="A401" s="98">
        <v>15</v>
      </c>
      <c r="B401" s="97" t="s">
        <v>710</v>
      </c>
      <c r="C401" s="99"/>
      <c r="D401" s="102"/>
      <c r="E401" s="129"/>
      <c r="F401" s="103">
        <f>SUM(F402:F418)</f>
        <v>0</v>
      </c>
      <c r="G401" s="6"/>
      <c r="K401" s="6"/>
      <c r="L401" s="6"/>
      <c r="M401" s="6"/>
    </row>
    <row r="402" spans="1:7" s="5" customFormat="1" ht="12.75">
      <c r="A402" s="98" t="s">
        <v>711</v>
      </c>
      <c r="B402" s="97" t="s">
        <v>712</v>
      </c>
      <c r="C402" s="108"/>
      <c r="D402" s="109"/>
      <c r="E402" s="134"/>
      <c r="F402" s="107"/>
      <c r="G402" s="6"/>
    </row>
    <row r="403" spans="1:9" ht="25.5">
      <c r="A403" s="73" t="s">
        <v>713</v>
      </c>
      <c r="B403" s="16" t="s">
        <v>714</v>
      </c>
      <c r="C403" s="55" t="s">
        <v>74</v>
      </c>
      <c r="D403" s="18">
        <v>960</v>
      </c>
      <c r="E403" s="121"/>
      <c r="F403" s="19">
        <f aca="true" t="shared" si="20" ref="F403:F414">ROUND(D403*E403,2)</f>
        <v>0</v>
      </c>
      <c r="G403" s="6"/>
      <c r="H403" s="7"/>
      <c r="I403" s="7"/>
    </row>
    <row r="404" spans="1:9" ht="25.5">
      <c r="A404" s="73" t="s">
        <v>715</v>
      </c>
      <c r="B404" s="16" t="s">
        <v>716</v>
      </c>
      <c r="C404" s="55" t="s">
        <v>74</v>
      </c>
      <c r="D404" s="32">
        <v>72</v>
      </c>
      <c r="E404" s="121"/>
      <c r="F404" s="19">
        <f t="shared" si="20"/>
        <v>0</v>
      </c>
      <c r="G404" s="6"/>
      <c r="H404" s="7"/>
      <c r="I404" s="7"/>
    </row>
    <row r="405" spans="1:9" ht="25.5">
      <c r="A405" s="73" t="s">
        <v>717</v>
      </c>
      <c r="B405" s="16" t="s">
        <v>718</v>
      </c>
      <c r="C405" s="55" t="s">
        <v>74</v>
      </c>
      <c r="D405" s="32">
        <v>72</v>
      </c>
      <c r="E405" s="121"/>
      <c r="F405" s="19">
        <f t="shared" si="20"/>
        <v>0</v>
      </c>
      <c r="G405" s="6"/>
      <c r="H405" s="7"/>
      <c r="I405" s="7"/>
    </row>
    <row r="406" spans="1:9" ht="25.5">
      <c r="A406" s="73" t="s">
        <v>719</v>
      </c>
      <c r="B406" s="16" t="s">
        <v>720</v>
      </c>
      <c r="C406" s="55" t="s">
        <v>74</v>
      </c>
      <c r="D406" s="32">
        <v>96</v>
      </c>
      <c r="E406" s="121"/>
      <c r="F406" s="19">
        <f t="shared" si="20"/>
        <v>0</v>
      </c>
      <c r="G406" s="6"/>
      <c r="H406" s="7"/>
      <c r="I406" s="7"/>
    </row>
    <row r="407" spans="1:9" ht="25.5">
      <c r="A407" s="73" t="s">
        <v>721</v>
      </c>
      <c r="B407" s="16" t="s">
        <v>722</v>
      </c>
      <c r="C407" s="55" t="s">
        <v>74</v>
      </c>
      <c r="D407" s="32">
        <v>36</v>
      </c>
      <c r="E407" s="121"/>
      <c r="F407" s="19">
        <f t="shared" si="20"/>
        <v>0</v>
      </c>
      <c r="G407" s="6"/>
      <c r="H407" s="7"/>
      <c r="I407" s="7"/>
    </row>
    <row r="408" spans="1:9" ht="25.5">
      <c r="A408" s="73" t="s">
        <v>723</v>
      </c>
      <c r="B408" s="16" t="s">
        <v>724</v>
      </c>
      <c r="C408" s="55" t="s">
        <v>74</v>
      </c>
      <c r="D408" s="18">
        <v>102</v>
      </c>
      <c r="E408" s="121"/>
      <c r="F408" s="19">
        <f t="shared" si="20"/>
        <v>0</v>
      </c>
      <c r="G408" s="6"/>
      <c r="H408" s="7"/>
      <c r="I408" s="7"/>
    </row>
    <row r="409" spans="1:9" ht="25.5">
      <c r="A409" s="73" t="s">
        <v>725</v>
      </c>
      <c r="B409" s="16" t="s">
        <v>726</v>
      </c>
      <c r="C409" s="55" t="s">
        <v>74</v>
      </c>
      <c r="D409" s="18">
        <v>1</v>
      </c>
      <c r="E409" s="121"/>
      <c r="F409" s="19">
        <f t="shared" si="20"/>
        <v>0</v>
      </c>
      <c r="G409" s="6"/>
      <c r="H409" s="7"/>
      <c r="I409" s="7"/>
    </row>
    <row r="410" spans="1:9" ht="25.5">
      <c r="A410" s="73" t="s">
        <v>727</v>
      </c>
      <c r="B410" s="16" t="s">
        <v>728</v>
      </c>
      <c r="C410" s="55" t="s">
        <v>74</v>
      </c>
      <c r="D410" s="18">
        <v>84</v>
      </c>
      <c r="E410" s="121"/>
      <c r="F410" s="19">
        <f t="shared" si="20"/>
        <v>0</v>
      </c>
      <c r="G410" s="6"/>
      <c r="H410" s="7"/>
      <c r="I410" s="7"/>
    </row>
    <row r="411" spans="1:9" ht="12.75">
      <c r="A411" s="73" t="s">
        <v>729</v>
      </c>
      <c r="B411" s="16" t="s">
        <v>730</v>
      </c>
      <c r="C411" s="28" t="s">
        <v>372</v>
      </c>
      <c r="D411" s="18">
        <v>1</v>
      </c>
      <c r="E411" s="121"/>
      <c r="F411" s="19">
        <f t="shared" si="20"/>
        <v>0</v>
      </c>
      <c r="G411" s="6"/>
      <c r="H411" s="7"/>
      <c r="I411" s="7"/>
    </row>
    <row r="412" spans="1:9" ht="12.75">
      <c r="A412" s="73" t="s">
        <v>731</v>
      </c>
      <c r="B412" s="86" t="s">
        <v>732</v>
      </c>
      <c r="C412" s="28" t="s">
        <v>372</v>
      </c>
      <c r="D412" s="32">
        <v>1</v>
      </c>
      <c r="E412" s="121"/>
      <c r="F412" s="19">
        <f t="shared" si="20"/>
        <v>0</v>
      </c>
      <c r="G412" s="6"/>
      <c r="H412" s="7"/>
      <c r="I412" s="7"/>
    </row>
    <row r="413" spans="1:9" ht="12.75">
      <c r="A413" s="73" t="s">
        <v>733</v>
      </c>
      <c r="B413" s="86" t="s">
        <v>734</v>
      </c>
      <c r="C413" s="28" t="s">
        <v>372</v>
      </c>
      <c r="D413" s="32">
        <v>30</v>
      </c>
      <c r="E413" s="121"/>
      <c r="F413" s="19">
        <f t="shared" si="20"/>
        <v>0</v>
      </c>
      <c r="G413" s="6"/>
      <c r="H413" s="7"/>
      <c r="I413" s="7"/>
    </row>
    <row r="414" spans="1:9" ht="12.75">
      <c r="A414" s="73" t="s">
        <v>735</v>
      </c>
      <c r="B414" s="86" t="s">
        <v>736</v>
      </c>
      <c r="C414" s="28" t="s">
        <v>372</v>
      </c>
      <c r="D414" s="32">
        <v>1</v>
      </c>
      <c r="E414" s="121"/>
      <c r="F414" s="19">
        <f t="shared" si="20"/>
        <v>0</v>
      </c>
      <c r="G414" s="6"/>
      <c r="H414" s="7"/>
      <c r="I414" s="7"/>
    </row>
    <row r="415" spans="1:7" s="5" customFormat="1" ht="12.75">
      <c r="A415" s="98" t="s">
        <v>737</v>
      </c>
      <c r="B415" s="97" t="s">
        <v>738</v>
      </c>
      <c r="C415" s="108"/>
      <c r="D415" s="109"/>
      <c r="E415" s="134"/>
      <c r="F415" s="107"/>
      <c r="G415" s="6"/>
    </row>
    <row r="416" spans="1:9" ht="12.75">
      <c r="A416" s="73" t="s">
        <v>739</v>
      </c>
      <c r="B416" s="86" t="s">
        <v>740</v>
      </c>
      <c r="C416" s="28" t="s">
        <v>372</v>
      </c>
      <c r="D416" s="32">
        <v>55</v>
      </c>
      <c r="E416" s="121"/>
      <c r="F416" s="19">
        <f>ROUND(D416*E416,2)</f>
        <v>0</v>
      </c>
      <c r="G416" s="6"/>
      <c r="H416" s="7"/>
      <c r="I416" s="7"/>
    </row>
    <row r="417" spans="1:9" ht="12.75">
      <c r="A417" s="73" t="s">
        <v>741</v>
      </c>
      <c r="B417" s="86" t="s">
        <v>742</v>
      </c>
      <c r="C417" s="28" t="s">
        <v>372</v>
      </c>
      <c r="D417" s="32">
        <v>1</v>
      </c>
      <c r="E417" s="121"/>
      <c r="F417" s="19">
        <f>ROUND(D417*E417,2)</f>
        <v>0</v>
      </c>
      <c r="G417" s="6"/>
      <c r="H417" s="7"/>
      <c r="I417" s="7"/>
    </row>
    <row r="418" spans="1:6" ht="12.75">
      <c r="A418" s="73"/>
      <c r="B418" s="86"/>
      <c r="C418" s="87"/>
      <c r="D418" s="32"/>
      <c r="E418" s="121"/>
      <c r="F418" s="88"/>
    </row>
    <row r="419" spans="1:6" ht="12.75">
      <c r="A419" s="98">
        <v>16</v>
      </c>
      <c r="B419" s="97" t="s">
        <v>743</v>
      </c>
      <c r="C419" s="99"/>
      <c r="D419" s="102"/>
      <c r="E419" s="129"/>
      <c r="F419" s="103">
        <f>SUM(F420:F427)</f>
        <v>0</v>
      </c>
    </row>
    <row r="420" spans="1:6" ht="12.75">
      <c r="A420" s="73" t="s">
        <v>744</v>
      </c>
      <c r="B420" s="16" t="s">
        <v>745</v>
      </c>
      <c r="C420" s="55" t="s">
        <v>10</v>
      </c>
      <c r="D420" s="18">
        <v>38.76</v>
      </c>
      <c r="E420" s="121"/>
      <c r="F420" s="19">
        <f aca="true" t="shared" si="21" ref="F420:F427">ROUND(D420*E420,2)</f>
        <v>0</v>
      </c>
    </row>
    <row r="421" spans="1:6" ht="25.5">
      <c r="A421" s="73" t="s">
        <v>746</v>
      </c>
      <c r="B421" s="16" t="s">
        <v>747</v>
      </c>
      <c r="C421" s="55" t="s">
        <v>71</v>
      </c>
      <c r="D421" s="18">
        <v>4</v>
      </c>
      <c r="E421" s="121"/>
      <c r="F421" s="19">
        <f t="shared" si="21"/>
        <v>0</v>
      </c>
    </row>
    <row r="422" spans="1:6" ht="12.75">
      <c r="A422" s="73" t="s">
        <v>748</v>
      </c>
      <c r="B422" s="29" t="s">
        <v>749</v>
      </c>
      <c r="C422" s="55" t="s">
        <v>71</v>
      </c>
      <c r="D422" s="18">
        <v>12</v>
      </c>
      <c r="E422" s="121"/>
      <c r="F422" s="19">
        <f t="shared" si="21"/>
        <v>0</v>
      </c>
    </row>
    <row r="423" spans="1:6" ht="12.75">
      <c r="A423" s="73" t="s">
        <v>750</v>
      </c>
      <c r="B423" s="16" t="s">
        <v>751</v>
      </c>
      <c r="C423" s="55" t="s">
        <v>71</v>
      </c>
      <c r="D423" s="18">
        <v>24</v>
      </c>
      <c r="E423" s="121"/>
      <c r="F423" s="19">
        <f t="shared" si="21"/>
        <v>0</v>
      </c>
    </row>
    <row r="424" spans="1:6" ht="12.75">
      <c r="A424" s="73" t="s">
        <v>752</v>
      </c>
      <c r="B424" s="16" t="s">
        <v>753</v>
      </c>
      <c r="C424" s="55" t="s">
        <v>71</v>
      </c>
      <c r="D424" s="18">
        <v>9</v>
      </c>
      <c r="E424" s="121"/>
      <c r="F424" s="19">
        <f t="shared" si="21"/>
        <v>0</v>
      </c>
    </row>
    <row r="425" spans="1:6" ht="12.75">
      <c r="A425" s="73" t="s">
        <v>754</v>
      </c>
      <c r="B425" s="16" t="s">
        <v>755</v>
      </c>
      <c r="C425" s="55" t="s">
        <v>71</v>
      </c>
      <c r="D425" s="18">
        <v>3</v>
      </c>
      <c r="E425" s="121"/>
      <c r="F425" s="19">
        <f t="shared" si="21"/>
        <v>0</v>
      </c>
    </row>
    <row r="426" spans="1:6" ht="12.75">
      <c r="A426" s="73" t="s">
        <v>756</v>
      </c>
      <c r="B426" s="16" t="s">
        <v>757</v>
      </c>
      <c r="C426" s="55" t="s">
        <v>71</v>
      </c>
      <c r="D426" s="18">
        <v>3</v>
      </c>
      <c r="E426" s="121"/>
      <c r="F426" s="19">
        <f t="shared" si="21"/>
        <v>0</v>
      </c>
    </row>
    <row r="427" spans="1:6" ht="25.5">
      <c r="A427" s="73" t="s">
        <v>758</v>
      </c>
      <c r="B427" s="16" t="s">
        <v>759</v>
      </c>
      <c r="C427" s="55" t="s">
        <v>71</v>
      </c>
      <c r="D427" s="18">
        <v>3</v>
      </c>
      <c r="E427" s="121"/>
      <c r="F427" s="19">
        <f t="shared" si="21"/>
        <v>0</v>
      </c>
    </row>
    <row r="428" spans="1:6" ht="13.5" customHeight="1">
      <c r="A428" s="74"/>
      <c r="B428" s="53"/>
      <c r="C428" s="54"/>
      <c r="D428" s="89"/>
      <c r="E428" s="121"/>
      <c r="F428" s="33"/>
    </row>
    <row r="429" spans="1:6" s="5" customFormat="1" ht="12.75">
      <c r="A429" s="98">
        <v>17</v>
      </c>
      <c r="B429" s="97" t="s">
        <v>760</v>
      </c>
      <c r="C429" s="99"/>
      <c r="D429" s="102"/>
      <c r="E429" s="129"/>
      <c r="F429" s="103">
        <f>SUM(F430:F448)</f>
        <v>0</v>
      </c>
    </row>
    <row r="430" spans="1:6" s="5" customFormat="1" ht="12.75">
      <c r="A430" s="73" t="s">
        <v>761</v>
      </c>
      <c r="B430" s="16" t="s">
        <v>762</v>
      </c>
      <c r="C430" s="55" t="s">
        <v>74</v>
      </c>
      <c r="D430" s="18">
        <v>1519.65</v>
      </c>
      <c r="E430" s="121"/>
      <c r="F430" s="19">
        <f aca="true" t="shared" si="22" ref="F430:F448">ROUND(D430*E430,2)</f>
        <v>0</v>
      </c>
    </row>
    <row r="431" spans="1:6" s="5" customFormat="1" ht="12.75">
      <c r="A431" s="73" t="s">
        <v>763</v>
      </c>
      <c r="B431" s="16" t="s">
        <v>564</v>
      </c>
      <c r="C431" s="55" t="s">
        <v>74</v>
      </c>
      <c r="D431" s="18">
        <v>468</v>
      </c>
      <c r="E431" s="121"/>
      <c r="F431" s="19">
        <f t="shared" si="22"/>
        <v>0</v>
      </c>
    </row>
    <row r="432" spans="1:6" s="5" customFormat="1" ht="12.75">
      <c r="A432" s="73" t="s">
        <v>764</v>
      </c>
      <c r="B432" s="16" t="s">
        <v>566</v>
      </c>
      <c r="C432" s="55" t="s">
        <v>74</v>
      </c>
      <c r="D432" s="18">
        <v>234</v>
      </c>
      <c r="E432" s="121"/>
      <c r="F432" s="19">
        <f t="shared" si="22"/>
        <v>0</v>
      </c>
    </row>
    <row r="433" spans="1:6" s="5" customFormat="1" ht="25.5">
      <c r="A433" s="73" t="s">
        <v>765</v>
      </c>
      <c r="B433" s="16" t="s">
        <v>766</v>
      </c>
      <c r="C433" s="55" t="s">
        <v>387</v>
      </c>
      <c r="D433" s="18">
        <v>16</v>
      </c>
      <c r="E433" s="121"/>
      <c r="F433" s="19">
        <f t="shared" si="22"/>
        <v>0</v>
      </c>
    </row>
    <row r="434" spans="1:6" s="5" customFormat="1" ht="25.5">
      <c r="A434" s="73" t="s">
        <v>767</v>
      </c>
      <c r="B434" s="16" t="s">
        <v>768</v>
      </c>
      <c r="C434" s="55" t="s">
        <v>387</v>
      </c>
      <c r="D434" s="18">
        <v>52</v>
      </c>
      <c r="E434" s="121"/>
      <c r="F434" s="19">
        <f t="shared" si="22"/>
        <v>0</v>
      </c>
    </row>
    <row r="435" spans="1:6" s="5" customFormat="1" ht="25.5">
      <c r="A435" s="73" t="s">
        <v>769</v>
      </c>
      <c r="B435" s="16" t="s">
        <v>770</v>
      </c>
      <c r="C435" s="55" t="s">
        <v>387</v>
      </c>
      <c r="D435" s="18">
        <v>10</v>
      </c>
      <c r="E435" s="121"/>
      <c r="F435" s="19">
        <f t="shared" si="22"/>
        <v>0</v>
      </c>
    </row>
    <row r="436" spans="1:6" s="5" customFormat="1" ht="25.5">
      <c r="A436" s="73" t="s">
        <v>771</v>
      </c>
      <c r="B436" s="16" t="s">
        <v>772</v>
      </c>
      <c r="C436" s="55" t="s">
        <v>387</v>
      </c>
      <c r="D436" s="18">
        <v>3</v>
      </c>
      <c r="E436" s="121"/>
      <c r="F436" s="19">
        <f t="shared" si="22"/>
        <v>0</v>
      </c>
    </row>
    <row r="437" spans="1:6" s="5" customFormat="1" ht="25.5">
      <c r="A437" s="73" t="s">
        <v>773</v>
      </c>
      <c r="B437" s="16" t="s">
        <v>774</v>
      </c>
      <c r="C437" s="55" t="s">
        <v>387</v>
      </c>
      <c r="D437" s="18">
        <v>3</v>
      </c>
      <c r="E437" s="121"/>
      <c r="F437" s="19">
        <f t="shared" si="22"/>
        <v>0</v>
      </c>
    </row>
    <row r="438" spans="1:6" s="5" customFormat="1" ht="25.5">
      <c r="A438" s="73" t="s">
        <v>775</v>
      </c>
      <c r="B438" s="16" t="s">
        <v>776</v>
      </c>
      <c r="C438" s="55" t="s">
        <v>387</v>
      </c>
      <c r="D438" s="18">
        <v>3</v>
      </c>
      <c r="E438" s="121"/>
      <c r="F438" s="19">
        <f t="shared" si="22"/>
        <v>0</v>
      </c>
    </row>
    <row r="439" spans="1:6" s="5" customFormat="1" ht="25.5">
      <c r="A439" s="73" t="s">
        <v>777</v>
      </c>
      <c r="B439" s="16" t="s">
        <v>778</v>
      </c>
      <c r="C439" s="55" t="s">
        <v>71</v>
      </c>
      <c r="D439" s="18">
        <v>24</v>
      </c>
      <c r="E439" s="121"/>
      <c r="F439" s="19">
        <f t="shared" si="22"/>
        <v>0</v>
      </c>
    </row>
    <row r="440" spans="1:6" s="5" customFormat="1" ht="25.5">
      <c r="A440" s="73" t="s">
        <v>779</v>
      </c>
      <c r="B440" s="16" t="s">
        <v>780</v>
      </c>
      <c r="C440" s="55" t="s">
        <v>71</v>
      </c>
      <c r="D440" s="18">
        <v>6</v>
      </c>
      <c r="E440" s="121"/>
      <c r="F440" s="19">
        <f t="shared" si="22"/>
        <v>0</v>
      </c>
    </row>
    <row r="441" spans="1:6" s="5" customFormat="1" ht="25.5">
      <c r="A441" s="73" t="s">
        <v>781</v>
      </c>
      <c r="B441" s="16" t="s">
        <v>782</v>
      </c>
      <c r="C441" s="55" t="s">
        <v>71</v>
      </c>
      <c r="D441" s="18">
        <v>3</v>
      </c>
      <c r="E441" s="121"/>
      <c r="F441" s="19">
        <f t="shared" si="22"/>
        <v>0</v>
      </c>
    </row>
    <row r="442" spans="1:6" s="5" customFormat="1" ht="12.75">
      <c r="A442" s="73" t="s">
        <v>783</v>
      </c>
      <c r="B442" s="16" t="s">
        <v>784</v>
      </c>
      <c r="C442" s="55" t="s">
        <v>71</v>
      </c>
      <c r="D442" s="18">
        <v>3</v>
      </c>
      <c r="E442" s="121"/>
      <c r="F442" s="19">
        <f t="shared" si="22"/>
        <v>0</v>
      </c>
    </row>
    <row r="443" spans="1:6" s="5" customFormat="1" ht="12.75">
      <c r="A443" s="73" t="s">
        <v>785</v>
      </c>
      <c r="B443" s="16" t="s">
        <v>786</v>
      </c>
      <c r="C443" s="55" t="s">
        <v>71</v>
      </c>
      <c r="D443" s="18">
        <v>3</v>
      </c>
      <c r="E443" s="121"/>
      <c r="F443" s="19">
        <f t="shared" si="22"/>
        <v>0</v>
      </c>
    </row>
    <row r="444" spans="1:6" s="5" customFormat="1" ht="12.75">
      <c r="A444" s="73" t="s">
        <v>787</v>
      </c>
      <c r="B444" s="16" t="s">
        <v>788</v>
      </c>
      <c r="C444" s="55" t="s">
        <v>71</v>
      </c>
      <c r="D444" s="18">
        <v>6</v>
      </c>
      <c r="E444" s="121"/>
      <c r="F444" s="19">
        <f t="shared" si="22"/>
        <v>0</v>
      </c>
    </row>
    <row r="445" spans="1:6" s="5" customFormat="1" ht="12.75">
      <c r="A445" s="73" t="s">
        <v>789</v>
      </c>
      <c r="B445" s="16" t="s">
        <v>790</v>
      </c>
      <c r="C445" s="55" t="s">
        <v>71</v>
      </c>
      <c r="D445" s="18">
        <v>104</v>
      </c>
      <c r="E445" s="121"/>
      <c r="F445" s="19">
        <f t="shared" si="22"/>
        <v>0</v>
      </c>
    </row>
    <row r="446" spans="1:6" ht="12.75">
      <c r="A446" s="73" t="s">
        <v>791</v>
      </c>
      <c r="B446" s="16" t="s">
        <v>792</v>
      </c>
      <c r="C446" s="55" t="s">
        <v>71</v>
      </c>
      <c r="D446" s="18">
        <v>107</v>
      </c>
      <c r="E446" s="121"/>
      <c r="F446" s="19">
        <f t="shared" si="22"/>
        <v>0</v>
      </c>
    </row>
    <row r="447" spans="1:6" ht="12.75">
      <c r="A447" s="73" t="s">
        <v>793</v>
      </c>
      <c r="B447" s="16" t="s">
        <v>794</v>
      </c>
      <c r="C447" s="55" t="s">
        <v>71</v>
      </c>
      <c r="D447" s="18">
        <v>104</v>
      </c>
      <c r="E447" s="121"/>
      <c r="F447" s="19">
        <f t="shared" si="22"/>
        <v>0</v>
      </c>
    </row>
    <row r="448" spans="1:6" ht="12.75">
      <c r="A448" s="73" t="s">
        <v>795</v>
      </c>
      <c r="B448" s="16" t="s">
        <v>796</v>
      </c>
      <c r="C448" s="55" t="s">
        <v>71</v>
      </c>
      <c r="D448" s="18">
        <v>3</v>
      </c>
      <c r="E448" s="121"/>
      <c r="F448" s="19">
        <f t="shared" si="22"/>
        <v>0</v>
      </c>
    </row>
    <row r="449" spans="1:6" ht="14.25" customHeight="1">
      <c r="A449" s="73"/>
      <c r="B449" s="47"/>
      <c r="C449" s="90"/>
      <c r="D449" s="44"/>
      <c r="E449" s="130"/>
      <c r="F449" s="21"/>
    </row>
    <row r="450" spans="1:6" ht="12.75">
      <c r="A450" s="98">
        <v>18</v>
      </c>
      <c r="B450" s="97" t="s">
        <v>797</v>
      </c>
      <c r="C450" s="99"/>
      <c r="D450" s="102"/>
      <c r="E450" s="129"/>
      <c r="F450" s="103">
        <f>SUM(F451:F455)</f>
        <v>0</v>
      </c>
    </row>
    <row r="451" spans="1:6" ht="12.75">
      <c r="A451" s="73" t="s">
        <v>798</v>
      </c>
      <c r="B451" s="16" t="s">
        <v>799</v>
      </c>
      <c r="C451" s="20" t="s">
        <v>10</v>
      </c>
      <c r="D451" s="18">
        <v>3305.259999999999</v>
      </c>
      <c r="E451" s="121"/>
      <c r="F451" s="19">
        <f>ROUND(D451*E451,2)</f>
        <v>0</v>
      </c>
    </row>
    <row r="452" spans="1:6" ht="12.75">
      <c r="A452" s="73" t="s">
        <v>800</v>
      </c>
      <c r="B452" s="16" t="s">
        <v>801</v>
      </c>
      <c r="C452" s="20" t="s">
        <v>372</v>
      </c>
      <c r="D452" s="18">
        <v>193</v>
      </c>
      <c r="E452" s="121"/>
      <c r="F452" s="19">
        <f>ROUND(D452*E452,2)</f>
        <v>0</v>
      </c>
    </row>
    <row r="453" spans="1:6" ht="158.25" customHeight="1">
      <c r="A453" s="73" t="s">
        <v>802</v>
      </c>
      <c r="B453" s="16" t="s">
        <v>803</v>
      </c>
      <c r="C453" s="91" t="s">
        <v>74</v>
      </c>
      <c r="D453" s="18">
        <v>128.89999999999998</v>
      </c>
      <c r="E453" s="121"/>
      <c r="F453" s="19">
        <f>ROUND(D453*E453,2)</f>
        <v>0</v>
      </c>
    </row>
    <row r="454" spans="1:6" ht="25.5">
      <c r="A454" s="73" t="s">
        <v>804</v>
      </c>
      <c r="B454" s="37" t="s">
        <v>805</v>
      </c>
      <c r="C454" s="20" t="s">
        <v>372</v>
      </c>
      <c r="D454" s="18">
        <v>26</v>
      </c>
      <c r="E454" s="121"/>
      <c r="F454" s="19">
        <f>ROUND(D454*E454,2)</f>
        <v>0</v>
      </c>
    </row>
    <row r="455" spans="1:6" ht="12.75">
      <c r="A455" s="73" t="s">
        <v>806</v>
      </c>
      <c r="B455" s="37" t="s">
        <v>807</v>
      </c>
      <c r="C455" s="20" t="s">
        <v>74</v>
      </c>
      <c r="D455" s="18">
        <v>3.5</v>
      </c>
      <c r="E455" s="121"/>
      <c r="F455" s="19">
        <f>ROUND(D455*E455,2)</f>
        <v>0</v>
      </c>
    </row>
    <row r="456" spans="1:6" ht="24" customHeight="1" thickBot="1">
      <c r="A456" s="111"/>
      <c r="B456" s="112" t="s">
        <v>808</v>
      </c>
      <c r="C456" s="113"/>
      <c r="D456" s="114"/>
      <c r="E456" s="136"/>
      <c r="F456" s="115">
        <f>SUM(F450:F455,F429:F448,F419:F427,F401:F417,F378:F400,F285:F376,F213:F283,F203:F211,F185:F201,F176:F183,F164:F174,F159:F162,F138:F157,F62:F136,F6:F60)/2</f>
        <v>0</v>
      </c>
    </row>
    <row r="457" spans="1:6" ht="12.75">
      <c r="A457" s="12"/>
      <c r="B457" s="13"/>
      <c r="C457" s="14"/>
      <c r="D457" s="8"/>
      <c r="E457" s="9"/>
      <c r="F457" s="9"/>
    </row>
    <row r="458" spans="1:6" ht="12.75">
      <c r="A458" s="80"/>
      <c r="B458" s="80"/>
      <c r="C458" s="80"/>
      <c r="D458" s="80"/>
      <c r="E458" s="82"/>
      <c r="F458" s="81"/>
    </row>
    <row r="459" spans="1:7" ht="12.75">
      <c r="A459" s="96" t="s">
        <v>810</v>
      </c>
      <c r="B459" s="96"/>
      <c r="C459" s="92"/>
      <c r="D459" s="92"/>
      <c r="E459" s="93"/>
      <c r="F459" s="92"/>
      <c r="G459" s="78"/>
    </row>
    <row r="460" spans="1:7" ht="12.75">
      <c r="A460" s="95"/>
      <c r="B460" s="95"/>
      <c r="C460" s="92"/>
      <c r="D460" s="92"/>
      <c r="E460" s="93"/>
      <c r="F460" s="92"/>
      <c r="G460" s="78"/>
    </row>
    <row r="461" spans="1:7" ht="12.75">
      <c r="A461" s="95"/>
      <c r="B461" s="95"/>
      <c r="C461" s="92"/>
      <c r="D461" s="92"/>
      <c r="E461" s="82"/>
      <c r="F461" s="94"/>
      <c r="G461" s="78"/>
    </row>
  </sheetData>
  <sheetProtection password="CACF" sheet="1"/>
  <mergeCells count="3">
    <mergeCell ref="A1:F1"/>
    <mergeCell ref="A2:F2"/>
    <mergeCell ref="A3:F3"/>
  </mergeCells>
  <printOptions horizontalCentered="1"/>
  <pageMargins left="0.7874015748031497" right="0.3937007874015748" top="0.5905511811023623" bottom="0.8267716535433072" header="0.5118110236220472" footer="0.3937007874015748"/>
  <pageSetup horizontalDpi="300" verticalDpi="300" orientation="portrait" paperSize="9" scale="59" r:id="rId2"/>
  <headerFooter alignWithMargins="0">
    <oddFooter>&amp;C&amp;"Times New Roman,Normal"&amp;12Página &amp;P de &amp;N</oddFooter>
  </headerFooter>
  <rowBreaks count="5" manualBreakCount="5">
    <brk id="127" max="7" man="1"/>
    <brk id="168" max="7" man="1"/>
    <brk id="229" max="7" man="1"/>
    <brk id="283" max="7" man="1"/>
    <brk id="34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2014-11-17T12:58:57Z</cp:lastPrinted>
  <dcterms:created xsi:type="dcterms:W3CDTF">2014-12-30T13:40:40Z</dcterms:created>
  <dcterms:modified xsi:type="dcterms:W3CDTF">2014-12-30T13:47:59Z</dcterms:modified>
  <cp:category/>
  <cp:version/>
  <cp:contentType/>
  <cp:contentStatus/>
</cp:coreProperties>
</file>