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PLANILHA" sheetId="1" r:id="rId1"/>
  </sheets>
  <definedNames>
    <definedName name="Excel_BuiltIn_Print_Area_1_1">#REF!</definedName>
    <definedName name="Excel_BuiltIn_Print_Area_2">#REF!</definedName>
    <definedName name="Excel_BuiltIn_Print_Area_2_1">#REF!</definedName>
    <definedName name="Excel_BuiltIn_Print_Titles_1_1">'PLANILHA'!$A$1:$IU$11</definedName>
    <definedName name="Excel_BuiltIn_Print_Titles_2">#REF!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<sst xmlns="http://schemas.openxmlformats.org/spreadsheetml/2006/main" count="115" uniqueCount="91">
  <si>
    <t xml:space="preserve">                                 PREFEITURA DO MUNICÍPIO DE MAUÁ</t>
  </si>
  <si>
    <t xml:space="preserve">                                SECRETARIA DE OBRAS</t>
  </si>
  <si>
    <t>PLANILHA DE QUANTIDADES E PREÇOS</t>
  </si>
  <si>
    <t>TOMADA DE PREÇOS Nº 08/2014</t>
  </si>
  <si>
    <r>
      <t xml:space="preserve">                                    OBJETO:</t>
    </r>
    <r>
      <rPr>
        <sz val="12"/>
        <rFont val="Arial"/>
        <family val="2"/>
      </rPr>
      <t xml:space="preserve"> Contenção e pavimentação asfáltica na Avenida Zaira Mansur Sadek – Jardim Zaira  </t>
    </r>
  </si>
  <si>
    <t>ITEM</t>
  </si>
  <si>
    <t>FONTE</t>
  </si>
  <si>
    <t>DISCRIMINAÇÃO DOS SERVIÇOS</t>
  </si>
  <si>
    <t>UNIDADE</t>
  </si>
  <si>
    <t>PREÇO UNITÁRIO</t>
  </si>
  <si>
    <t>QTDE</t>
  </si>
  <si>
    <t>PREÇO TOTAL</t>
  </si>
  <si>
    <t>1</t>
  </si>
  <si>
    <t>CPOS – 161 com desoneração</t>
  </si>
  <si>
    <t>CONTENÇÃO</t>
  </si>
  <si>
    <t>1.1</t>
  </si>
  <si>
    <t>090102</t>
  </si>
  <si>
    <t>Forma em madeira comum para fundação</t>
  </si>
  <si>
    <t>m²</t>
  </si>
  <si>
    <t>1.2</t>
  </si>
  <si>
    <t>090204</t>
  </si>
  <si>
    <t>Forma plana em compensado para estrutura aparente</t>
  </si>
  <si>
    <t>1.3</t>
  </si>
  <si>
    <t>100104</t>
  </si>
  <si>
    <t>Armadura em barra de aço CA-50 (A ou B) fyk= 500 MPa DIÂMETRO MENOR QUE ½"</t>
  </si>
  <si>
    <t>kg</t>
  </si>
  <si>
    <t>1.4</t>
  </si>
  <si>
    <t>Armadura em barra de aço CA-50 (A ou B) fyk= 500 MPa DIÂMETRO MAIOR OU IGUAL À ½"</t>
  </si>
  <si>
    <t>1.5</t>
  </si>
  <si>
    <t>110126</t>
  </si>
  <si>
    <t>Concreto usinado, fck = 20,0 MPa - para bombeamento</t>
  </si>
  <si>
    <t>m³</t>
  </si>
  <si>
    <t>1.6</t>
  </si>
  <si>
    <t>110129</t>
  </si>
  <si>
    <t>Concreto usinado, fck = 25,0 MPa - para bombeamento</t>
  </si>
  <si>
    <t>1.7</t>
  </si>
  <si>
    <t>070102</t>
  </si>
  <si>
    <t>Escavação e carga mecanizada em solo de 1ª categoria, em campo aberto</t>
  </si>
  <si>
    <t>1.8</t>
  </si>
  <si>
    <t>070112</t>
  </si>
  <si>
    <t>Carga e remoção de terra até a distância média de 1,0 km</t>
  </si>
  <si>
    <t>1.9</t>
  </si>
  <si>
    <t>061104</t>
  </si>
  <si>
    <t>Reaterro manual apiloado sem controle de compactação</t>
  </si>
  <si>
    <t>1.10</t>
  </si>
  <si>
    <t>051013</t>
  </si>
  <si>
    <t>Transporte de solo de 1ª e 2ª categoria por caminhão para distâncias superiores ao 15° km até o 20° km</t>
  </si>
  <si>
    <t>1.11</t>
  </si>
  <si>
    <t>071102</t>
  </si>
  <si>
    <t>Reaterro compactado mecanizado de vala ou cava com compactador</t>
  </si>
  <si>
    <t>1.12</t>
  </si>
  <si>
    <t>111814</t>
  </si>
  <si>
    <t>Lastro e/ou fundação em rachão mecanizado</t>
  </si>
  <si>
    <t>1.13</t>
  </si>
  <si>
    <t>170104</t>
  </si>
  <si>
    <t>Lastro de concreto impermeabilizado</t>
  </si>
  <si>
    <t>1.14</t>
  </si>
  <si>
    <t>080608</t>
  </si>
  <si>
    <t>Barbacã em tubo de PVC com diâmetro 100 mm</t>
  </si>
  <si>
    <t>m</t>
  </si>
  <si>
    <t>SUB-TOTAL CONTENÇÃO</t>
  </si>
  <si>
    <t>2</t>
  </si>
  <si>
    <t>PAVIMENTAÇÃO</t>
  </si>
  <si>
    <t>2.1</t>
  </si>
  <si>
    <t>Fresagem de pavimento asfáltico com espessura até 5 cm, inclusive remoção do material fresado até 10 km e varrição</t>
  </si>
  <si>
    <t>2.2</t>
  </si>
  <si>
    <t>Camada de rolamento em concreto asfáltico usinado a quente - (CBUQ)</t>
  </si>
  <si>
    <t>2.3</t>
  </si>
  <si>
    <t>Imprimação betuminosa ligante</t>
  </si>
  <si>
    <t>2.4</t>
  </si>
  <si>
    <t>Imprimação betuminosa impermeabilizante</t>
  </si>
  <si>
    <t>2.5</t>
  </si>
  <si>
    <t>Base de brita graduada</t>
  </si>
  <si>
    <t>2.6</t>
  </si>
  <si>
    <t>Guia pré-moldada reta tipo PMSP 100 - fck 25 MPa</t>
  </si>
  <si>
    <t>2.7</t>
  </si>
  <si>
    <t>Sarjeta ou sarjetão moldado no local, tipo PMSP em concreto com fck 25 MPa</t>
  </si>
  <si>
    <t>2.8</t>
  </si>
  <si>
    <t>Base em concreto com fck de 25 MPa, para guias, sarjetas ou sarjetões</t>
  </si>
  <si>
    <t>2.9</t>
  </si>
  <si>
    <t>Retirada manual de guia pré-moldada, inclusive limpeza, carregamento, transporte até 1,0 quilômetro e descarregamento</t>
  </si>
  <si>
    <t>2.10</t>
  </si>
  <si>
    <t>Demolição mecanizada de sarjeta ou sarjetão, inclusive fragmentação, carregamento, transporte até 1,0 quilômetro e descarregamento</t>
  </si>
  <si>
    <t>2.11</t>
  </si>
  <si>
    <t>50812</t>
  </si>
  <si>
    <t>Transporte de entulho, para distâncias superiores ao 15° km até o 20° km</t>
  </si>
  <si>
    <t>SUB-TOTAL PAVIMENTAÇÃO</t>
  </si>
  <si>
    <t>020802</t>
  </si>
  <si>
    <t>Placa de identificação para obra</t>
  </si>
  <si>
    <t xml:space="preserve">TOTAL (R$) </t>
  </si>
  <si>
    <t>Base: junho/14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</si>
</sst>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1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3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82" applyFill="1" applyBorder="1" applyProtection="1">
      <alignment/>
      <protection locked="0"/>
    </xf>
    <xf numFmtId="0" fontId="21" fillId="0" borderId="0" xfId="80" applyFont="1" applyBorder="1" applyAlignment="1">
      <alignment horizontal="left" vertical="center"/>
      <protection/>
    </xf>
    <xf numFmtId="0" fontId="22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4" fontId="21" fillId="0" borderId="0" xfId="80" applyNumberFormat="1" applyFont="1" applyBorder="1" applyAlignment="1">
      <alignment horizontal="center" vertical="center"/>
      <protection/>
    </xf>
    <xf numFmtId="4" fontId="22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0" applyFont="1" applyFill="1" applyBorder="1" applyAlignment="1" applyProtection="1">
      <alignment horizontal="justify" vertical="center" wrapText="1"/>
      <protection locked="0"/>
    </xf>
    <xf numFmtId="0" fontId="1" fillId="0" borderId="10" xfId="80" applyFont="1" applyFill="1" applyBorder="1" applyAlignment="1" applyProtection="1">
      <alignment horizontal="center" vertical="center" wrapText="1"/>
      <protection locked="0"/>
    </xf>
    <xf numFmtId="4" fontId="1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0" applyFont="1" applyFill="1" applyBorder="1" applyAlignment="1" applyProtection="1">
      <alignment horizontal="justify" vertical="center" wrapText="1"/>
      <protection locked="0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80" applyFont="1" applyFill="1" applyBorder="1" applyAlignment="1" applyProtection="1">
      <alignment horizontal="center" vertical="center"/>
      <protection locked="0"/>
    </xf>
    <xf numFmtId="4" fontId="1" fillId="0" borderId="10" xfId="80" applyNumberFormat="1" applyFont="1" applyFill="1" applyBorder="1" applyAlignment="1" applyProtection="1">
      <alignment horizontal="center" vertical="center"/>
      <protection locked="0"/>
    </xf>
    <xf numFmtId="49" fontId="1" fillId="0" borderId="11" xfId="8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80" applyNumberFormat="1" applyFont="1" applyFill="1" applyBorder="1" applyAlignment="1" applyProtection="1">
      <alignment horizontal="center" vertical="center"/>
      <protection locked="0"/>
    </xf>
    <xf numFmtId="49" fontId="1" fillId="24" borderId="13" xfId="80" applyNumberFormat="1" applyFont="1" applyFill="1" applyBorder="1" applyAlignment="1" applyProtection="1">
      <alignment horizontal="center" vertical="center"/>
      <protection locked="0"/>
    </xf>
    <xf numFmtId="4" fontId="22" fillId="24" borderId="14" xfId="80" applyNumberFormat="1" applyFont="1" applyFill="1" applyBorder="1" applyAlignment="1" applyProtection="1">
      <alignment horizontal="center" vertical="center"/>
      <protection locked="0"/>
    </xf>
    <xf numFmtId="0" fontId="22" fillId="25" borderId="15" xfId="80" applyFont="1" applyFill="1" applyBorder="1" applyAlignment="1" applyProtection="1">
      <alignment horizontal="left" vertical="center" wrapText="1"/>
      <protection locked="0"/>
    </xf>
    <xf numFmtId="0" fontId="1" fillId="25" borderId="15" xfId="80" applyFont="1" applyFill="1" applyBorder="1" applyAlignment="1" applyProtection="1">
      <alignment horizontal="center" vertical="center" wrapText="1"/>
      <protection locked="0"/>
    </xf>
    <xf numFmtId="4" fontId="1" fillId="25" borderId="15" xfId="80" applyNumberFormat="1" applyFont="1" applyFill="1" applyBorder="1" applyAlignment="1" applyProtection="1">
      <alignment horizontal="center" vertical="center" wrapText="1"/>
      <protection locked="0"/>
    </xf>
    <xf numFmtId="4" fontId="1" fillId="25" borderId="16" xfId="80" applyNumberFormat="1" applyFont="1" applyFill="1" applyBorder="1" applyAlignment="1" applyProtection="1">
      <alignment horizontal="center" vertical="center" wrapText="1"/>
      <protection locked="0"/>
    </xf>
    <xf numFmtId="49" fontId="22" fillId="25" borderId="17" xfId="82" applyNumberFormat="1" applyFont="1" applyFill="1" applyBorder="1" applyAlignment="1" applyProtection="1">
      <alignment horizontal="center" vertical="center" wrapText="1"/>
      <protection/>
    </xf>
    <xf numFmtId="49" fontId="22" fillId="25" borderId="18" xfId="82" applyNumberFormat="1" applyFont="1" applyFill="1" applyBorder="1" applyAlignment="1" applyProtection="1">
      <alignment horizontal="center" vertical="center" wrapText="1"/>
      <protection/>
    </xf>
    <xf numFmtId="0" fontId="22" fillId="25" borderId="19" xfId="82" applyFont="1" applyFill="1" applyBorder="1" applyAlignment="1" applyProtection="1">
      <alignment horizontal="left" vertical="center" wrapText="1"/>
      <protection/>
    </xf>
    <xf numFmtId="0" fontId="22" fillId="25" borderId="19" xfId="82" applyFont="1" applyFill="1" applyBorder="1" applyAlignment="1" applyProtection="1">
      <alignment horizontal="center" vertical="center" wrapText="1"/>
      <protection/>
    </xf>
    <xf numFmtId="4" fontId="22" fillId="25" borderId="19" xfId="82" applyNumberFormat="1" applyFont="1" applyFill="1" applyBorder="1" applyAlignment="1" applyProtection="1">
      <alignment horizontal="center" vertical="center" wrapText="1"/>
      <protection locked="0"/>
    </xf>
    <xf numFmtId="4" fontId="22" fillId="25" borderId="20" xfId="82" applyNumberFormat="1" applyFont="1" applyFill="1" applyBorder="1" applyAlignment="1" applyProtection="1">
      <alignment horizontal="center" vertical="center" wrapText="1"/>
      <protection locked="0"/>
    </xf>
    <xf numFmtId="49" fontId="22" fillId="25" borderId="21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80" applyNumberFormat="1" applyFont="1" applyFill="1" applyBorder="1" applyAlignment="1" applyProtection="1">
      <alignment horizontal="center" vertical="center" wrapText="1"/>
      <protection locked="0"/>
    </xf>
    <xf numFmtId="49" fontId="1" fillId="24" borderId="23" xfId="80" applyNumberFormat="1" applyFont="1" applyFill="1" applyBorder="1" applyAlignment="1" applyProtection="1">
      <alignment horizontal="center" vertical="center"/>
      <protection locked="0"/>
    </xf>
    <xf numFmtId="49" fontId="22" fillId="25" borderId="24" xfId="80" applyNumberFormat="1" applyFont="1" applyFill="1" applyBorder="1" applyAlignment="1" applyProtection="1">
      <alignment horizontal="center" vertical="center" wrapText="1"/>
      <protection locked="0"/>
    </xf>
    <xf numFmtId="4" fontId="22" fillId="24" borderId="25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80" applyNumberFormat="1" applyFont="1" applyFill="1" applyBorder="1" applyAlignment="1" applyProtection="1">
      <alignment horizontal="center" vertical="center"/>
      <protection locked="0"/>
    </xf>
    <xf numFmtId="49" fontId="1" fillId="0" borderId="10" xfId="80" applyNumberFormat="1" applyFont="1" applyFill="1" applyBorder="1" applyAlignment="1" applyProtection="1">
      <alignment horizontal="center" vertical="center"/>
      <protection locked="0"/>
    </xf>
    <xf numFmtId="49" fontId="1" fillId="0" borderId="12" xfId="80" applyNumberFormat="1" applyFont="1" applyFill="1" applyBorder="1" applyAlignment="1" applyProtection="1">
      <alignment horizontal="center" vertical="center"/>
      <protection locked="0"/>
    </xf>
    <xf numFmtId="49" fontId="1" fillId="0" borderId="27" xfId="82" applyNumberFormat="1" applyFill="1" applyBorder="1" applyAlignment="1" applyProtection="1">
      <alignment horizontal="center" vertical="center"/>
      <protection locked="0"/>
    </xf>
    <xf numFmtId="49" fontId="1" fillId="0" borderId="28" xfId="82" applyNumberFormat="1" applyFill="1" applyBorder="1" applyAlignment="1" applyProtection="1">
      <alignment horizontal="center" vertical="center"/>
      <protection locked="0"/>
    </xf>
    <xf numFmtId="49" fontId="1" fillId="0" borderId="29" xfId="82" applyNumberFormat="1" applyFill="1" applyBorder="1" applyAlignment="1" applyProtection="1">
      <alignment horizontal="center" vertical="center"/>
      <protection locked="0"/>
    </xf>
    <xf numFmtId="49" fontId="21" fillId="25" borderId="30" xfId="82" applyNumberFormat="1" applyFont="1" applyFill="1" applyBorder="1" applyAlignment="1" applyProtection="1">
      <alignment horizontal="center" vertical="center"/>
      <protection locked="0"/>
    </xf>
    <xf numFmtId="49" fontId="21" fillId="25" borderId="31" xfId="82" applyNumberFormat="1" applyFont="1" applyFill="1" applyBorder="1" applyAlignment="1" applyProtection="1">
      <alignment horizontal="center" vertical="center"/>
      <protection locked="0"/>
    </xf>
    <xf numFmtId="0" fontId="22" fillId="25" borderId="31" xfId="82" applyFont="1" applyFill="1" applyBorder="1" applyAlignment="1" applyProtection="1">
      <alignment horizontal="center" vertical="center" wrapText="1"/>
      <protection locked="0"/>
    </xf>
    <xf numFmtId="4" fontId="21" fillId="25" borderId="31" xfId="80" applyNumberFormat="1" applyFont="1" applyFill="1" applyBorder="1" applyAlignment="1" applyProtection="1">
      <alignment vertical="center"/>
      <protection locked="0"/>
    </xf>
    <xf numFmtId="4" fontId="21" fillId="25" borderId="32" xfId="80" applyNumberFormat="1" applyFont="1" applyFill="1" applyBorder="1" applyAlignment="1" applyProtection="1">
      <alignment vertical="center"/>
      <protection locked="0"/>
    </xf>
    <xf numFmtId="49" fontId="20" fillId="0" borderId="0" xfId="80" applyNumberFormat="1" applyFont="1" applyBorder="1" applyAlignment="1">
      <alignment horizontal="center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1" fillId="0" borderId="0" xfId="80" applyFont="1" applyBorder="1" applyAlignment="1">
      <alignment vertical="center"/>
      <protection/>
    </xf>
    <xf numFmtId="0" fontId="21" fillId="0" borderId="0" xfId="80" applyFont="1" applyBorder="1" applyAlignment="1">
      <alignment horizontal="left" vertical="center"/>
      <protection/>
    </xf>
    <xf numFmtId="0" fontId="23" fillId="0" borderId="0" xfId="80" applyFont="1" applyBorder="1" applyAlignment="1">
      <alignment horizontal="right" vertical="center"/>
      <protection/>
    </xf>
    <xf numFmtId="49" fontId="22" fillId="25" borderId="33" xfId="80" applyNumberFormat="1" applyFont="1" applyFill="1" applyBorder="1" applyAlignment="1" applyProtection="1">
      <alignment horizontal="center" vertical="center"/>
      <protection/>
    </xf>
    <xf numFmtId="49" fontId="22" fillId="25" borderId="34" xfId="80" applyNumberFormat="1" applyFont="1" applyFill="1" applyBorder="1" applyAlignment="1" applyProtection="1">
      <alignment horizontal="center" vertical="center" wrapText="1"/>
      <protection/>
    </xf>
    <xf numFmtId="0" fontId="22" fillId="25" borderId="35" xfId="80" applyFont="1" applyFill="1" applyBorder="1" applyAlignment="1" applyProtection="1">
      <alignment horizontal="left" vertical="center" wrapText="1"/>
      <protection/>
    </xf>
    <xf numFmtId="0" fontId="1" fillId="25" borderId="35" xfId="80" applyFont="1" applyFill="1" applyBorder="1" applyAlignment="1" applyProtection="1">
      <alignment horizontal="center" vertical="center" wrapText="1"/>
      <protection/>
    </xf>
    <xf numFmtId="4" fontId="22" fillId="25" borderId="35" xfId="80" applyNumberFormat="1" applyFont="1" applyFill="1" applyBorder="1" applyAlignment="1" applyProtection="1">
      <alignment horizontal="center" vertical="center"/>
      <protection/>
    </xf>
    <xf numFmtId="4" fontId="22" fillId="25" borderId="35" xfId="80" applyNumberFormat="1" applyFont="1" applyFill="1" applyBorder="1" applyAlignment="1" applyProtection="1">
      <alignment horizontal="center" vertical="center" wrapText="1"/>
      <protection/>
    </xf>
    <xf numFmtId="4" fontId="1" fillId="25" borderId="36" xfId="80" applyNumberFormat="1" applyFont="1" applyFill="1" applyBorder="1" applyAlignment="1" applyProtection="1">
      <alignment horizontal="center" vertical="center" wrapText="1"/>
      <protection/>
    </xf>
    <xf numFmtId="49" fontId="1" fillId="0" borderId="11" xfId="80" applyNumberFormat="1" applyFont="1" applyFill="1" applyBorder="1" applyAlignment="1" applyProtection="1">
      <alignment horizontal="center" vertical="center" wrapText="1"/>
      <protection/>
    </xf>
    <xf numFmtId="49" fontId="1" fillId="0" borderId="22" xfId="80" applyNumberFormat="1" applyFont="1" applyFill="1" applyBorder="1" applyAlignment="1" applyProtection="1">
      <alignment horizontal="center" vertical="center" wrapText="1"/>
      <protection/>
    </xf>
    <xf numFmtId="0" fontId="1" fillId="0" borderId="10" xfId="80" applyFont="1" applyFill="1" applyBorder="1" applyAlignment="1" applyProtection="1">
      <alignment horizontal="justify" vertical="center" wrapText="1"/>
      <protection/>
    </xf>
    <xf numFmtId="0" fontId="1" fillId="0" borderId="10" xfId="80" applyFont="1" applyFill="1" applyBorder="1" applyAlignment="1" applyProtection="1">
      <alignment horizontal="center" vertical="center" wrapText="1"/>
      <protection/>
    </xf>
    <xf numFmtId="4" fontId="1" fillId="0" borderId="10" xfId="80" applyNumberFormat="1" applyFont="1" applyFill="1" applyBorder="1" applyAlignment="1" applyProtection="1">
      <alignment horizontal="center" vertical="center" wrapText="1"/>
      <protection/>
    </xf>
    <xf numFmtId="4" fontId="1" fillId="0" borderId="12" xfId="80" applyNumberFormat="1" applyFont="1" applyFill="1" applyBorder="1" applyAlignment="1" applyProtection="1">
      <alignment horizontal="center" vertical="center"/>
      <protection/>
    </xf>
    <xf numFmtId="0" fontId="1" fillId="0" borderId="10" xfId="80" applyFont="1" applyFill="1" applyBorder="1" applyAlignment="1" applyProtection="1">
      <alignment horizontal="justify" vertical="center" wrapText="1"/>
      <protection/>
    </xf>
    <xf numFmtId="49" fontId="1" fillId="0" borderId="22" xfId="80" applyNumberFormat="1" applyFont="1" applyFill="1" applyBorder="1" applyAlignment="1" applyProtection="1">
      <alignment horizontal="center" vertical="center"/>
      <protection/>
    </xf>
    <xf numFmtId="4" fontId="1" fillId="0" borderId="10" xfId="8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wrapText="1"/>
      <protection/>
    </xf>
    <xf numFmtId="49" fontId="1" fillId="24" borderId="11" xfId="80" applyNumberFormat="1" applyFont="1" applyFill="1" applyBorder="1" applyAlignment="1" applyProtection="1">
      <alignment horizontal="center" vertical="center"/>
      <protection/>
    </xf>
    <xf numFmtId="49" fontId="1" fillId="24" borderId="10" xfId="80" applyNumberFormat="1" applyFont="1" applyFill="1" applyBorder="1" applyAlignment="1" applyProtection="1">
      <alignment horizontal="center" vertical="center"/>
      <protection/>
    </xf>
    <xf numFmtId="4" fontId="22" fillId="24" borderId="10" xfId="80" applyNumberFormat="1" applyFont="1" applyFill="1" applyBorder="1" applyAlignment="1" applyProtection="1">
      <alignment horizontal="center" vertical="center" wrapText="1"/>
      <protection/>
    </xf>
    <xf numFmtId="4" fontId="22" fillId="24" borderId="12" xfId="80" applyNumberFormat="1" applyFont="1" applyFill="1" applyBorder="1" applyAlignment="1" applyProtection="1">
      <alignment horizontal="center" vertical="center"/>
      <protection/>
    </xf>
    <xf numFmtId="49" fontId="1" fillId="0" borderId="10" xfId="80" applyNumberFormat="1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 2 2" xfId="81"/>
    <cellStyle name="Normal_Orçam. Padrão PMSP Jul07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114300</xdr:rowOff>
    </xdr:from>
    <xdr:to>
      <xdr:col>1</xdr:col>
      <xdr:colOff>647700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8667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80" zoomScaleNormal="95" zoomScaleSheetLayoutView="80" zoomScalePageLayoutView="0" workbookViewId="0" topLeftCell="A8">
      <selection activeCell="D33" sqref="A29:G42"/>
    </sheetView>
  </sheetViews>
  <sheetFormatPr defaultColWidth="9.140625" defaultRowHeight="15" customHeight="1"/>
  <cols>
    <col min="1" max="1" width="8.7109375" style="1" customWidth="1"/>
    <col min="2" max="2" width="16.00390625" style="1" customWidth="1"/>
    <col min="3" max="3" width="79.7109375" style="2" customWidth="1"/>
    <col min="4" max="4" width="11.00390625" style="3" customWidth="1"/>
    <col min="5" max="5" width="10.8515625" style="4" customWidth="1"/>
    <col min="6" max="6" width="10.00390625" style="4" customWidth="1"/>
    <col min="7" max="7" width="12.7109375" style="4" customWidth="1"/>
  </cols>
  <sheetData>
    <row r="1" spans="1:9" ht="15" customHeight="1">
      <c r="A1" s="49"/>
      <c r="B1" s="49"/>
      <c r="C1" s="49"/>
      <c r="D1" s="49"/>
      <c r="E1" s="49"/>
      <c r="F1" s="49"/>
      <c r="G1" s="49"/>
      <c r="I1" s="5"/>
    </row>
    <row r="2" spans="1:9" ht="15" customHeight="1">
      <c r="A2" s="6" t="s">
        <v>0</v>
      </c>
      <c r="B2" s="6"/>
      <c r="C2" s="7"/>
      <c r="D2" s="8"/>
      <c r="E2" s="9"/>
      <c r="F2" s="8"/>
      <c r="G2" s="8"/>
      <c r="I2" s="5"/>
    </row>
    <row r="3" spans="1:9" ht="15" customHeight="1">
      <c r="A3" s="6" t="s">
        <v>1</v>
      </c>
      <c r="B3" s="6"/>
      <c r="C3" s="7"/>
      <c r="D3" s="8"/>
      <c r="E3" s="9"/>
      <c r="F3" s="8"/>
      <c r="G3" s="8"/>
      <c r="I3" s="5"/>
    </row>
    <row r="4" spans="1:9" ht="15" customHeight="1">
      <c r="A4" s="6"/>
      <c r="B4" s="6"/>
      <c r="C4" s="7"/>
      <c r="D4" s="8"/>
      <c r="E4" s="9"/>
      <c r="F4" s="8"/>
      <c r="G4" s="8"/>
      <c r="I4" s="5"/>
    </row>
    <row r="5" spans="1:9" ht="15" customHeight="1">
      <c r="A5" s="50" t="s">
        <v>2</v>
      </c>
      <c r="B5" s="50"/>
      <c r="C5" s="50"/>
      <c r="D5" s="50"/>
      <c r="E5" s="50"/>
      <c r="F5" s="50"/>
      <c r="G5" s="50"/>
      <c r="I5" s="5"/>
    </row>
    <row r="6" spans="1:9" ht="15" customHeight="1">
      <c r="A6" s="50" t="s">
        <v>3</v>
      </c>
      <c r="B6" s="50"/>
      <c r="C6" s="50"/>
      <c r="D6" s="50"/>
      <c r="E6" s="50"/>
      <c r="F6" s="50"/>
      <c r="G6" s="50"/>
      <c r="I6" s="5"/>
    </row>
    <row r="7" spans="1:9" ht="15" customHeight="1">
      <c r="A7" s="6"/>
      <c r="B7" s="6"/>
      <c r="C7" s="7"/>
      <c r="D7" s="8"/>
      <c r="E7" s="9"/>
      <c r="F7" s="8"/>
      <c r="G7" s="8"/>
      <c r="I7" s="5"/>
    </row>
    <row r="8" spans="1:9" ht="15" customHeight="1">
      <c r="A8" s="51" t="s">
        <v>4</v>
      </c>
      <c r="B8" s="51"/>
      <c r="C8" s="51"/>
      <c r="D8" s="51"/>
      <c r="E8" s="51"/>
      <c r="F8" s="51"/>
      <c r="G8" s="6"/>
      <c r="I8" s="5"/>
    </row>
    <row r="9" spans="1:9" ht="15" customHeight="1">
      <c r="A9" s="52"/>
      <c r="B9" s="52"/>
      <c r="C9" s="52"/>
      <c r="D9" s="52"/>
      <c r="E9" s="52"/>
      <c r="F9" s="52"/>
      <c r="G9" s="52"/>
      <c r="I9" s="10"/>
    </row>
    <row r="10" spans="1:9" ht="15" customHeight="1" thickBot="1">
      <c r="A10" s="53" t="s">
        <v>90</v>
      </c>
      <c r="B10" s="53"/>
      <c r="C10" s="53"/>
      <c r="D10" s="53"/>
      <c r="E10" s="53"/>
      <c r="F10" s="53"/>
      <c r="G10" s="53"/>
      <c r="I10" s="5"/>
    </row>
    <row r="11" spans="1:9" ht="27.75" customHeight="1" thickBot="1">
      <c r="A11" s="27" t="s">
        <v>5</v>
      </c>
      <c r="B11" s="28" t="s">
        <v>6</v>
      </c>
      <c r="C11" s="29" t="s">
        <v>7</v>
      </c>
      <c r="D11" s="30" t="s">
        <v>8</v>
      </c>
      <c r="E11" s="31" t="s">
        <v>9</v>
      </c>
      <c r="F11" s="31" t="s">
        <v>10</v>
      </c>
      <c r="G11" s="32" t="s">
        <v>11</v>
      </c>
      <c r="I11" s="10"/>
    </row>
    <row r="12" spans="1:9" ht="36.75" customHeight="1">
      <c r="A12" s="36" t="s">
        <v>12</v>
      </c>
      <c r="B12" s="33" t="s">
        <v>13</v>
      </c>
      <c r="C12" s="23" t="s">
        <v>14</v>
      </c>
      <c r="D12" s="24"/>
      <c r="E12" s="25"/>
      <c r="F12" s="25"/>
      <c r="G12" s="26"/>
      <c r="I12" s="10"/>
    </row>
    <row r="13" spans="1:9" ht="15.75" customHeight="1">
      <c r="A13" s="19" t="s">
        <v>15</v>
      </c>
      <c r="B13" s="34" t="s">
        <v>16</v>
      </c>
      <c r="C13" s="11" t="s">
        <v>17</v>
      </c>
      <c r="D13" s="12" t="s">
        <v>18</v>
      </c>
      <c r="E13" s="13">
        <v>42.72</v>
      </c>
      <c r="F13" s="13">
        <v>254.8</v>
      </c>
      <c r="G13" s="20">
        <f aca="true" t="shared" si="0" ref="G13:G26">ROUND(F13*E13,2)</f>
        <v>10885.06</v>
      </c>
      <c r="I13" s="10"/>
    </row>
    <row r="14" spans="1:9" ht="15.75" customHeight="1">
      <c r="A14" s="19" t="s">
        <v>19</v>
      </c>
      <c r="B14" s="34" t="s">
        <v>20</v>
      </c>
      <c r="C14" s="14" t="s">
        <v>21</v>
      </c>
      <c r="D14" s="12" t="s">
        <v>18</v>
      </c>
      <c r="E14" s="13">
        <v>78.81</v>
      </c>
      <c r="F14" s="13">
        <v>254.8</v>
      </c>
      <c r="G14" s="20">
        <f t="shared" si="0"/>
        <v>20080.79</v>
      </c>
      <c r="I14" s="10"/>
    </row>
    <row r="15" spans="1:9" ht="15.75" customHeight="1">
      <c r="A15" s="19" t="s">
        <v>22</v>
      </c>
      <c r="B15" s="34" t="s">
        <v>23</v>
      </c>
      <c r="C15" s="14" t="s">
        <v>24</v>
      </c>
      <c r="D15" s="12" t="s">
        <v>25</v>
      </c>
      <c r="E15" s="13">
        <v>4.62</v>
      </c>
      <c r="F15" s="13">
        <v>2485.6</v>
      </c>
      <c r="G15" s="20">
        <f t="shared" si="0"/>
        <v>11483.47</v>
      </c>
      <c r="I15" s="10"/>
    </row>
    <row r="16" spans="1:9" ht="24.75" customHeight="1">
      <c r="A16" s="19" t="s">
        <v>26</v>
      </c>
      <c r="B16" s="34" t="s">
        <v>23</v>
      </c>
      <c r="C16" s="11" t="s">
        <v>27</v>
      </c>
      <c r="D16" s="12" t="s">
        <v>25</v>
      </c>
      <c r="E16" s="13">
        <v>4.62</v>
      </c>
      <c r="F16" s="13">
        <v>3728.4</v>
      </c>
      <c r="G16" s="20">
        <f t="shared" si="0"/>
        <v>17225.21</v>
      </c>
      <c r="I16" s="10"/>
    </row>
    <row r="17" spans="1:9" ht="15.75" customHeight="1">
      <c r="A17" s="19" t="s">
        <v>28</v>
      </c>
      <c r="B17" s="34" t="s">
        <v>29</v>
      </c>
      <c r="C17" s="11" t="s">
        <v>30</v>
      </c>
      <c r="D17" s="12" t="s">
        <v>31</v>
      </c>
      <c r="E17" s="13">
        <v>302.39</v>
      </c>
      <c r="F17" s="13">
        <v>7.54</v>
      </c>
      <c r="G17" s="20">
        <f t="shared" si="0"/>
        <v>2280.02</v>
      </c>
      <c r="I17" s="10"/>
    </row>
    <row r="18" spans="1:9" ht="15.75" customHeight="1">
      <c r="A18" s="19" t="s">
        <v>32</v>
      </c>
      <c r="B18" s="34" t="s">
        <v>33</v>
      </c>
      <c r="C18" s="11" t="s">
        <v>34</v>
      </c>
      <c r="D18" s="12" t="s">
        <v>31</v>
      </c>
      <c r="E18" s="13">
        <v>319.08</v>
      </c>
      <c r="F18" s="13">
        <v>62.14</v>
      </c>
      <c r="G18" s="20">
        <f t="shared" si="0"/>
        <v>19827.63</v>
      </c>
      <c r="I18" s="10"/>
    </row>
    <row r="19" spans="1:9" ht="15.75" customHeight="1">
      <c r="A19" s="19" t="s">
        <v>35</v>
      </c>
      <c r="B19" s="34" t="s">
        <v>36</v>
      </c>
      <c r="C19" s="15" t="s">
        <v>37</v>
      </c>
      <c r="D19" s="12" t="s">
        <v>31</v>
      </c>
      <c r="E19" s="13">
        <v>6.18</v>
      </c>
      <c r="F19" s="13">
        <v>848.7</v>
      </c>
      <c r="G19" s="20">
        <f t="shared" si="0"/>
        <v>5244.97</v>
      </c>
      <c r="I19" s="10"/>
    </row>
    <row r="20" spans="1:9" ht="15.75" customHeight="1">
      <c r="A20" s="19" t="s">
        <v>38</v>
      </c>
      <c r="B20" s="34" t="s">
        <v>39</v>
      </c>
      <c r="C20" s="11" t="s">
        <v>40</v>
      </c>
      <c r="D20" s="12" t="s">
        <v>31</v>
      </c>
      <c r="E20" s="13">
        <v>5.74</v>
      </c>
      <c r="F20" s="13">
        <v>848.7</v>
      </c>
      <c r="G20" s="20">
        <f t="shared" si="0"/>
        <v>4871.54</v>
      </c>
      <c r="I20" s="10"/>
    </row>
    <row r="21" spans="1:9" ht="15.75" customHeight="1">
      <c r="A21" s="19" t="s">
        <v>41</v>
      </c>
      <c r="B21" s="34" t="s">
        <v>42</v>
      </c>
      <c r="C21" s="16" t="s">
        <v>43</v>
      </c>
      <c r="D21" s="17" t="s">
        <v>31</v>
      </c>
      <c r="E21" s="18">
        <v>9.05</v>
      </c>
      <c r="F21" s="18">
        <v>468.52</v>
      </c>
      <c r="G21" s="20">
        <f t="shared" si="0"/>
        <v>4240.11</v>
      </c>
      <c r="I21" s="10"/>
    </row>
    <row r="22" spans="1:9" ht="26.25" customHeight="1">
      <c r="A22" s="19" t="s">
        <v>44</v>
      </c>
      <c r="B22" s="34" t="s">
        <v>45</v>
      </c>
      <c r="C22" s="11" t="s">
        <v>46</v>
      </c>
      <c r="D22" s="12" t="s">
        <v>31</v>
      </c>
      <c r="E22" s="18">
        <v>21.95</v>
      </c>
      <c r="F22" s="13">
        <v>380.18</v>
      </c>
      <c r="G22" s="20">
        <f t="shared" si="0"/>
        <v>8344.95</v>
      </c>
      <c r="I22" s="10"/>
    </row>
    <row r="23" spans="1:9" ht="15.75" customHeight="1">
      <c r="A23" s="19" t="s">
        <v>47</v>
      </c>
      <c r="B23" s="34" t="s">
        <v>48</v>
      </c>
      <c r="C23" s="15" t="s">
        <v>49</v>
      </c>
      <c r="D23" s="12" t="s">
        <v>31</v>
      </c>
      <c r="E23" s="18">
        <v>3.4</v>
      </c>
      <c r="F23" s="13">
        <v>248.4</v>
      </c>
      <c r="G23" s="20">
        <f t="shared" si="0"/>
        <v>844.56</v>
      </c>
      <c r="I23" s="10"/>
    </row>
    <row r="24" spans="1:9" ht="15.75" customHeight="1">
      <c r="A24" s="19" t="s">
        <v>50</v>
      </c>
      <c r="B24" s="34" t="s">
        <v>51</v>
      </c>
      <c r="C24" s="11" t="s">
        <v>52</v>
      </c>
      <c r="D24" s="12" t="s">
        <v>31</v>
      </c>
      <c r="E24" s="18">
        <v>104.03</v>
      </c>
      <c r="F24" s="13">
        <v>85.8</v>
      </c>
      <c r="G24" s="20">
        <f t="shared" si="0"/>
        <v>8925.77</v>
      </c>
      <c r="I24" s="10"/>
    </row>
    <row r="25" spans="1:9" ht="15.75" customHeight="1">
      <c r="A25" s="19" t="s">
        <v>53</v>
      </c>
      <c r="B25" s="34" t="s">
        <v>54</v>
      </c>
      <c r="C25" s="15" t="s">
        <v>55</v>
      </c>
      <c r="D25" s="12" t="s">
        <v>31</v>
      </c>
      <c r="E25" s="18">
        <v>367.95</v>
      </c>
      <c r="F25" s="13">
        <v>5.72</v>
      </c>
      <c r="G25" s="20">
        <f t="shared" si="0"/>
        <v>2104.67</v>
      </c>
      <c r="I25" s="10"/>
    </row>
    <row r="26" spans="1:9" ht="15.75" customHeight="1">
      <c r="A26" s="19" t="s">
        <v>56</v>
      </c>
      <c r="B26" s="34" t="s">
        <v>57</v>
      </c>
      <c r="C26" s="15" t="s">
        <v>58</v>
      </c>
      <c r="D26" s="12" t="s">
        <v>59</v>
      </c>
      <c r="E26" s="18">
        <v>18.76</v>
      </c>
      <c r="F26" s="13">
        <v>26</v>
      </c>
      <c r="G26" s="20">
        <f t="shared" si="0"/>
        <v>487.76</v>
      </c>
      <c r="I26" s="10"/>
    </row>
    <row r="27" spans="1:9" ht="15.75" customHeight="1">
      <c r="A27" s="21"/>
      <c r="B27" s="35"/>
      <c r="C27" s="37" t="s">
        <v>60</v>
      </c>
      <c r="D27" s="37"/>
      <c r="E27" s="37"/>
      <c r="F27" s="37"/>
      <c r="G27" s="22">
        <f>SUM(G13:G26)</f>
        <v>116846.50999999998</v>
      </c>
      <c r="I27" s="10"/>
    </row>
    <row r="28" spans="1:9" ht="15.75" customHeight="1">
      <c r="A28" s="38"/>
      <c r="B28" s="39"/>
      <c r="C28" s="39"/>
      <c r="D28" s="39"/>
      <c r="E28" s="39"/>
      <c r="F28" s="39"/>
      <c r="G28" s="40"/>
      <c r="I28" s="10"/>
    </row>
    <row r="29" spans="1:9" ht="38.25" customHeight="1">
      <c r="A29" s="54" t="s">
        <v>61</v>
      </c>
      <c r="B29" s="55" t="s">
        <v>13</v>
      </c>
      <c r="C29" s="56" t="s">
        <v>62</v>
      </c>
      <c r="D29" s="57"/>
      <c r="E29" s="58"/>
      <c r="F29" s="59"/>
      <c r="G29" s="60"/>
      <c r="I29" s="10"/>
    </row>
    <row r="30" spans="1:9" ht="27" customHeight="1">
      <c r="A30" s="61" t="s">
        <v>63</v>
      </c>
      <c r="B30" s="62">
        <v>30708</v>
      </c>
      <c r="C30" s="63" t="s">
        <v>64</v>
      </c>
      <c r="D30" s="64" t="s">
        <v>18</v>
      </c>
      <c r="E30" s="65">
        <v>5.37</v>
      </c>
      <c r="F30" s="65">
        <v>498.5</v>
      </c>
      <c r="G30" s="66">
        <f aca="true" t="shared" si="1" ref="G30:G40">ROUND(F30*E30,2)</f>
        <v>2676.95</v>
      </c>
      <c r="I30" s="10"/>
    </row>
    <row r="31" spans="1:9" ht="15.75" customHeight="1">
      <c r="A31" s="61" t="s">
        <v>65</v>
      </c>
      <c r="B31" s="62">
        <v>540321</v>
      </c>
      <c r="C31" s="67" t="s">
        <v>66</v>
      </c>
      <c r="D31" s="64" t="s">
        <v>31</v>
      </c>
      <c r="E31" s="65">
        <v>585.3</v>
      </c>
      <c r="F31" s="65">
        <v>61</v>
      </c>
      <c r="G31" s="66">
        <f t="shared" si="1"/>
        <v>35703.3</v>
      </c>
      <c r="I31" s="10"/>
    </row>
    <row r="32" spans="1:9" ht="15.75" customHeight="1">
      <c r="A32" s="61" t="s">
        <v>67</v>
      </c>
      <c r="B32" s="62">
        <v>540323</v>
      </c>
      <c r="C32" s="67" t="s">
        <v>68</v>
      </c>
      <c r="D32" s="64" t="s">
        <v>18</v>
      </c>
      <c r="E32" s="65">
        <v>2</v>
      </c>
      <c r="F32" s="65">
        <v>1525</v>
      </c>
      <c r="G32" s="66">
        <f t="shared" si="1"/>
        <v>3050</v>
      </c>
      <c r="I32" s="10"/>
    </row>
    <row r="33" spans="1:9" ht="15.75" customHeight="1">
      <c r="A33" s="61" t="s">
        <v>69</v>
      </c>
      <c r="B33" s="62">
        <v>540324</v>
      </c>
      <c r="C33" s="63" t="s">
        <v>70</v>
      </c>
      <c r="D33" s="64" t="s">
        <v>18</v>
      </c>
      <c r="E33" s="65">
        <v>3.99</v>
      </c>
      <c r="F33" s="65">
        <v>71</v>
      </c>
      <c r="G33" s="66">
        <f t="shared" si="1"/>
        <v>283.29</v>
      </c>
      <c r="I33" s="10"/>
    </row>
    <row r="34" spans="1:9" ht="15.75" customHeight="1">
      <c r="A34" s="61" t="s">
        <v>71</v>
      </c>
      <c r="B34" s="62">
        <v>540121</v>
      </c>
      <c r="C34" s="63" t="s">
        <v>72</v>
      </c>
      <c r="D34" s="64" t="s">
        <v>31</v>
      </c>
      <c r="E34" s="65">
        <v>123.01</v>
      </c>
      <c r="F34" s="65">
        <v>21.3</v>
      </c>
      <c r="G34" s="66">
        <f t="shared" si="1"/>
        <v>2620.11</v>
      </c>
      <c r="I34" s="10"/>
    </row>
    <row r="35" spans="1:9" ht="15.75" customHeight="1">
      <c r="A35" s="61" t="s">
        <v>73</v>
      </c>
      <c r="B35" s="62">
        <v>540604</v>
      </c>
      <c r="C35" s="63" t="s">
        <v>74</v>
      </c>
      <c r="D35" s="64" t="s">
        <v>59</v>
      </c>
      <c r="E35" s="65">
        <v>35.98</v>
      </c>
      <c r="F35" s="65">
        <v>177</v>
      </c>
      <c r="G35" s="66">
        <f t="shared" si="1"/>
        <v>6368.46</v>
      </c>
      <c r="I35" s="10"/>
    </row>
    <row r="36" spans="1:9" ht="15.75" customHeight="1">
      <c r="A36" s="61" t="s">
        <v>75</v>
      </c>
      <c r="B36" s="62">
        <v>540617</v>
      </c>
      <c r="C36" s="63" t="s">
        <v>76</v>
      </c>
      <c r="D36" s="64" t="s">
        <v>31</v>
      </c>
      <c r="E36" s="65">
        <v>418.54</v>
      </c>
      <c r="F36" s="65">
        <v>7.97</v>
      </c>
      <c r="G36" s="66">
        <f t="shared" si="1"/>
        <v>3335.76</v>
      </c>
      <c r="I36" s="10"/>
    </row>
    <row r="37" spans="1:9" ht="15.75" customHeight="1">
      <c r="A37" s="61" t="s">
        <v>77</v>
      </c>
      <c r="B37" s="68">
        <v>540611</v>
      </c>
      <c r="C37" s="63" t="s">
        <v>78</v>
      </c>
      <c r="D37" s="64" t="s">
        <v>31</v>
      </c>
      <c r="E37" s="69">
        <v>321.18</v>
      </c>
      <c r="F37" s="65">
        <v>6.2</v>
      </c>
      <c r="G37" s="66">
        <f t="shared" si="1"/>
        <v>1991.32</v>
      </c>
      <c r="I37" s="10"/>
    </row>
    <row r="38" spans="1:9" ht="27" customHeight="1">
      <c r="A38" s="61" t="s">
        <v>79</v>
      </c>
      <c r="B38" s="68">
        <v>44001</v>
      </c>
      <c r="C38" s="70" t="s">
        <v>80</v>
      </c>
      <c r="D38" s="64" t="s">
        <v>59</v>
      </c>
      <c r="E38" s="69">
        <v>4.23</v>
      </c>
      <c r="F38" s="65">
        <v>177</v>
      </c>
      <c r="G38" s="66">
        <f t="shared" si="1"/>
        <v>748.71</v>
      </c>
      <c r="I38" s="10"/>
    </row>
    <row r="39" spans="1:9" ht="27" customHeight="1">
      <c r="A39" s="61" t="s">
        <v>81</v>
      </c>
      <c r="B39" s="62">
        <v>30126</v>
      </c>
      <c r="C39" s="63" t="s">
        <v>82</v>
      </c>
      <c r="D39" s="64" t="s">
        <v>31</v>
      </c>
      <c r="E39" s="69">
        <v>134.53</v>
      </c>
      <c r="F39" s="65">
        <v>7.97</v>
      </c>
      <c r="G39" s="66">
        <f t="shared" si="1"/>
        <v>1072.2</v>
      </c>
      <c r="I39" s="10"/>
    </row>
    <row r="40" spans="1:9" ht="15.75" customHeight="1">
      <c r="A40" s="61" t="s">
        <v>83</v>
      </c>
      <c r="B40" s="68" t="s">
        <v>84</v>
      </c>
      <c r="C40" s="67" t="s">
        <v>85</v>
      </c>
      <c r="D40" s="64" t="s">
        <v>31</v>
      </c>
      <c r="E40" s="69">
        <v>22.69</v>
      </c>
      <c r="F40" s="65">
        <v>15.93</v>
      </c>
      <c r="G40" s="66">
        <f t="shared" si="1"/>
        <v>361.45</v>
      </c>
      <c r="I40" s="10"/>
    </row>
    <row r="41" spans="1:9" ht="15.75" customHeight="1">
      <c r="A41" s="71"/>
      <c r="B41" s="72"/>
      <c r="C41" s="73" t="s">
        <v>86</v>
      </c>
      <c r="D41" s="73"/>
      <c r="E41" s="73"/>
      <c r="F41" s="73"/>
      <c r="G41" s="74">
        <f>SUM(G30:G40)</f>
        <v>58211.549999999996</v>
      </c>
      <c r="I41" s="10"/>
    </row>
    <row r="42" spans="1:9" ht="16.5" customHeight="1">
      <c r="A42" s="61"/>
      <c r="B42" s="75" t="s">
        <v>87</v>
      </c>
      <c r="C42" s="63" t="s">
        <v>88</v>
      </c>
      <c r="D42" s="64" t="s">
        <v>18</v>
      </c>
      <c r="E42" s="65">
        <v>6</v>
      </c>
      <c r="F42" s="65">
        <v>354.49</v>
      </c>
      <c r="G42" s="66">
        <f>ROUND(F42*E42,2)</f>
        <v>2126.94</v>
      </c>
      <c r="I42" s="10"/>
    </row>
    <row r="43" spans="1:7" ht="15.75" customHeight="1">
      <c r="A43" s="41"/>
      <c r="B43" s="42"/>
      <c r="C43" s="42"/>
      <c r="D43" s="42"/>
      <c r="E43" s="42"/>
      <c r="F43" s="42"/>
      <c r="G43" s="43"/>
    </row>
    <row r="44" spans="1:7" ht="36" customHeight="1" thickBot="1">
      <c r="A44" s="44" t="s">
        <v>89</v>
      </c>
      <c r="B44" s="45"/>
      <c r="C44" s="45"/>
      <c r="D44" s="46"/>
      <c r="E44" s="46" t="e">
        <f>#REF!+E27+E41+#REF!+#REF!</f>
        <v>#REF!</v>
      </c>
      <c r="F44" s="47">
        <f>G27+G41+G42</f>
        <v>177184.99999999997</v>
      </c>
      <c r="G44" s="48"/>
    </row>
  </sheetData>
  <sheetProtection password="CACF" sheet="1" selectLockedCells="1" selectUnlockedCells="1"/>
  <mergeCells count="13">
    <mergeCell ref="A1:G1"/>
    <mergeCell ref="A5:G5"/>
    <mergeCell ref="A6:G6"/>
    <mergeCell ref="A8:F8"/>
    <mergeCell ref="A9:G9"/>
    <mergeCell ref="A10:G10"/>
    <mergeCell ref="C27:F27"/>
    <mergeCell ref="A28:G28"/>
    <mergeCell ref="C41:F41"/>
    <mergeCell ref="A43:G43"/>
    <mergeCell ref="A44:C44"/>
    <mergeCell ref="D44:E44"/>
    <mergeCell ref="F44:G44"/>
  </mergeCells>
  <printOptions/>
  <pageMargins left="1.0520833333333333" right="0.3541666666666667" top="0.6145833333333334" bottom="0.5805555555555555" header="0.5118055555555555" footer="0.31527777777777777"/>
  <pageSetup fitToHeight="2" fitToWidth="1" horizontalDpi="300" verticalDpi="300" orientation="portrait" paperSize="9" scale="58" r:id="rId2"/>
  <headerFooter alignWithMargins="0">
    <oddFooter>&amp;C&amp;"Times New Roman,Normal"&amp;12Página &amp;P de &amp;N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2014-06-10T13:07:55Z</cp:lastPrinted>
  <dcterms:modified xsi:type="dcterms:W3CDTF">2014-06-10T13:24:52Z</dcterms:modified>
  <cp:category/>
  <cp:version/>
  <cp:contentType/>
  <cp:contentStatus/>
</cp:coreProperties>
</file>