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1" activeTab="0"/>
  </bookViews>
  <sheets>
    <sheet name="PLANILHA" sheetId="1" r:id="rId1"/>
  </sheets>
  <definedNames>
    <definedName name="_xlnm.Print_Area" localSheetId="0">'PLANILHA'!$A$1:$H$69</definedName>
    <definedName name="Excel_BuiltIn_Print_Area" localSheetId="0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Titles" localSheetId="0">#REF!</definedName>
    <definedName name="_xlnm.Print_Titles" localSheetId="0">'PLANILHA'!$1:$12</definedName>
  </definedNames>
  <calcPr fullCalcOnLoad="1"/>
</workbook>
</file>

<file path=xl/sharedStrings.xml><?xml version="1.0" encoding="utf-8"?>
<sst xmlns="http://schemas.openxmlformats.org/spreadsheetml/2006/main" count="269" uniqueCount="173">
  <si>
    <t>PREFEITURA DO MUNICÍPIO DE MAUÁ</t>
  </si>
  <si>
    <t>SECRETARIA DE OBRAS</t>
  </si>
  <si>
    <t>PLANILHA DE QUANTIDADES E PREÇOS</t>
  </si>
  <si>
    <t>ITEM</t>
  </si>
  <si>
    <t>CÓD.</t>
  </si>
  <si>
    <t>FONTE</t>
  </si>
  <si>
    <t>DESCRIÇÃO</t>
  </si>
  <si>
    <t>UNIDADE</t>
  </si>
  <si>
    <t>QUANT.</t>
  </si>
  <si>
    <t>PREÇO UNIT.</t>
  </si>
  <si>
    <t>PREÇO TOTAL</t>
  </si>
  <si>
    <t>1</t>
  </si>
  <si>
    <t>REVITALIZAÇÃO DOS PASSEIOS NA RUA LAZAR SEGALL</t>
  </si>
  <si>
    <t>1.1</t>
  </si>
  <si>
    <t>1.1.1</t>
  </si>
  <si>
    <t>020802</t>
  </si>
  <si>
    <t>CPOS</t>
  </si>
  <si>
    <t>Placa de identificação para obra</t>
  </si>
  <si>
    <t>M2</t>
  </si>
  <si>
    <t>1.1.2</t>
  </si>
  <si>
    <t xml:space="preserve">21.05.02 </t>
  </si>
  <si>
    <t>DER</t>
  </si>
  <si>
    <t xml:space="preserve">DEMOLICAO DE CONCRETO SIMPLES </t>
  </si>
  <si>
    <t xml:space="preserve">m3 </t>
  </si>
  <si>
    <t>1.1.3</t>
  </si>
  <si>
    <t xml:space="preserve">27.01.04 </t>
  </si>
  <si>
    <t xml:space="preserve">REMOCAO,CARGA E TRANSP.ENTULHO EM GERAL </t>
  </si>
  <si>
    <t xml:space="preserve">t*km </t>
  </si>
  <si>
    <t>1.2</t>
  </si>
  <si>
    <t>GUIAS E SARJETAS</t>
  </si>
  <si>
    <t>1.2.1</t>
  </si>
  <si>
    <t xml:space="preserve">21.03.08 </t>
  </si>
  <si>
    <t xml:space="preserve">REMOCAO E TRANSPORTE DE GUIA PRE-MOLDADA </t>
  </si>
  <si>
    <t xml:space="preserve">m </t>
  </si>
  <si>
    <t>1.2.2</t>
  </si>
  <si>
    <t>DEMOLICAO DE CONCRETO SIMPLES (SARJETA)</t>
  </si>
  <si>
    <t>1.2.3</t>
  </si>
  <si>
    <t>1.2.4</t>
  </si>
  <si>
    <t xml:space="preserve">23.04.03.03 </t>
  </si>
  <si>
    <t>SUB-BASE OU BASE DE BICA CORRIDA</t>
  </si>
  <si>
    <t>1.2.5</t>
  </si>
  <si>
    <t xml:space="preserve">24.19.03.01 </t>
  </si>
  <si>
    <t xml:space="preserve">GUIA PRE-FABRICADA CONCRETO FCK 20 MPA </t>
  </si>
  <si>
    <t>1.2.6</t>
  </si>
  <si>
    <t xml:space="preserve">24.19.04.01 </t>
  </si>
  <si>
    <t xml:space="preserve">SARJETA DE CONCRETO FCK 20 MPA </t>
  </si>
  <si>
    <t>1.3</t>
  </si>
  <si>
    <t>PASSEIO</t>
  </si>
  <si>
    <t>1.3.1</t>
  </si>
  <si>
    <t xml:space="preserve">22.03.01 </t>
  </si>
  <si>
    <t xml:space="preserve">TRANSPORTE DE 1/2 CATEGORIA ATE 1 KM </t>
  </si>
  <si>
    <t>1.3.2</t>
  </si>
  <si>
    <t xml:space="preserve">22.03.04 </t>
  </si>
  <si>
    <t xml:space="preserve">TRANSPORTE DE 1/2 CATEGORIA ATE 10 KM </t>
  </si>
  <si>
    <t xml:space="preserve">m3*km </t>
  </si>
  <si>
    <t>1.3.3</t>
  </si>
  <si>
    <t xml:space="preserve">23.12.01 </t>
  </si>
  <si>
    <t xml:space="preserve">PAVIMENTO CONCRETO INTERTRAVADO - E=6CM </t>
  </si>
  <si>
    <t xml:space="preserve">m2 </t>
  </si>
  <si>
    <t>1.3.4</t>
  </si>
  <si>
    <t xml:space="preserve">24.15.06 </t>
  </si>
  <si>
    <t xml:space="preserve">TUBO DE PVC PERFURADO OU NAO D=0,075M </t>
  </si>
  <si>
    <t>1.3.5</t>
  </si>
  <si>
    <t xml:space="preserve">24.10.02 </t>
  </si>
  <si>
    <t xml:space="preserve">CALCAMENTO CONCRETO FCK 15 MPA </t>
  </si>
  <si>
    <t>1.3.6</t>
  </si>
  <si>
    <t xml:space="preserve">24.12.01.02 </t>
  </si>
  <si>
    <t xml:space="preserve">ENCHIMENTO DE VALA COM PEDRA BRITADA 3E4 </t>
  </si>
  <si>
    <t>1.3.7</t>
  </si>
  <si>
    <t>300401</t>
  </si>
  <si>
    <t>Revestimento em borracha sintética colorida de 5,0 mm, para sinalização tátil de alerta / direcional - assentamento argamassado</t>
  </si>
  <si>
    <t>2</t>
  </si>
  <si>
    <t>RECUPERAÇÃO E PROTEÇÃO DOS TALUDES SOB A OBRA DE ARTE E SUAS LATERAIS DA RUA LAZAR SEGALL</t>
  </si>
  <si>
    <t>2.1</t>
  </si>
  <si>
    <t>SERVIÇOS</t>
  </si>
  <si>
    <t>2.1.1</t>
  </si>
  <si>
    <t xml:space="preserve">27.01.01 </t>
  </si>
  <si>
    <t xml:space="preserve">REMOCAO MANUAL DE CONCRETO SEGREGADO </t>
  </si>
  <si>
    <t xml:space="preserve">dm3 </t>
  </si>
  <si>
    <t>2.1.2</t>
  </si>
  <si>
    <t xml:space="preserve">27.01.02 </t>
  </si>
  <si>
    <t>2.1.3</t>
  </si>
  <si>
    <t>2.1.4</t>
  </si>
  <si>
    <t xml:space="preserve">27.01.40 </t>
  </si>
  <si>
    <t xml:space="preserve">TRATAMENTO DE ARMADURA COM PRIMER RICO EM ZINCO </t>
  </si>
  <si>
    <t>2.1.5</t>
  </si>
  <si>
    <t xml:space="preserve">27.02.08 </t>
  </si>
  <si>
    <t xml:space="preserve">LIMPEZA MANUAL COM ESCOVA DE ACO P/ ACO </t>
  </si>
  <si>
    <t>2.1.6</t>
  </si>
  <si>
    <t xml:space="preserve">27.03.01 </t>
  </si>
  <si>
    <t xml:space="preserve">ANDAIME DE MADEIRA </t>
  </si>
  <si>
    <t>2.1.7</t>
  </si>
  <si>
    <t xml:space="preserve">27.03.03.01 </t>
  </si>
  <si>
    <t xml:space="preserve">EXECUCAO DE ANDAIME SUSPENSO AREA MAXIMA DE 560 M2. </t>
  </si>
  <si>
    <t>2.1.8</t>
  </si>
  <si>
    <t xml:space="preserve">27.03.03.02 </t>
  </si>
  <si>
    <t xml:space="preserve">DESMOB. DESLOCAMENTO, MONTAGEM E FURO NO CONCRETO PARA ANDAIME SUSPENSO. </t>
  </si>
  <si>
    <t>2.1.9</t>
  </si>
  <si>
    <t xml:space="preserve">27.14.01.01 </t>
  </si>
  <si>
    <t xml:space="preserve">PINTURA HIDROFUGANTE C/SILICONE BASE AGUA - UMA DEMAO </t>
  </si>
  <si>
    <t>2.1.10</t>
  </si>
  <si>
    <t xml:space="preserve">27.16.01 </t>
  </si>
  <si>
    <t xml:space="preserve">APLICACAO MANUAL E PREPARO DE PASTA PARA ESTUCAMENTO EM OAE, SEM PINTURA. </t>
  </si>
  <si>
    <t>2.1.11</t>
  </si>
  <si>
    <t xml:space="preserve">27.09.09 </t>
  </si>
  <si>
    <t xml:space="preserve">CONCRETO PROJETADO,MEDIDO NA SECAO </t>
  </si>
  <si>
    <t>2.1.12</t>
  </si>
  <si>
    <t xml:space="preserve">27.09.10 </t>
  </si>
  <si>
    <t xml:space="preserve">BOMBEAMENTO P/CONC. QUALQUER RESIST. </t>
  </si>
  <si>
    <t>2.1.13</t>
  </si>
  <si>
    <t xml:space="preserve">22.01.03 </t>
  </si>
  <si>
    <t xml:space="preserve">LIMP. MANUAL TERRENO AMONT. DE MATERIAL </t>
  </si>
  <si>
    <t>2.1.14</t>
  </si>
  <si>
    <t xml:space="preserve">25.11.10.01 </t>
  </si>
  <si>
    <t xml:space="preserve">GABIAO TIPO COLCHAO ESPESSURA 30CM - TELA PVC </t>
  </si>
  <si>
    <t>2.1.15</t>
  </si>
  <si>
    <t xml:space="preserve">25.03.04.04 </t>
  </si>
  <si>
    <t xml:space="preserve">SOLO CIMENTO ENSACADO, COM TEOR DE CIMENTO A 6% </t>
  </si>
  <si>
    <t>2.1.16</t>
  </si>
  <si>
    <t xml:space="preserve">37.03.23 </t>
  </si>
  <si>
    <t xml:space="preserve">TRANSPORTE DE SOLO CIMENTO ATE 5 KM </t>
  </si>
  <si>
    <t>2.1.17</t>
  </si>
  <si>
    <t xml:space="preserve">25.08.15.01 </t>
  </si>
  <si>
    <t xml:space="preserve">TIRANTE 40TF 5 FIOS D=1/2" FORN. E INST </t>
  </si>
  <si>
    <t>2.1.18</t>
  </si>
  <si>
    <t xml:space="preserve">26.09.06 </t>
  </si>
  <si>
    <t xml:space="preserve">CONCRETO FCK 30MPA </t>
  </si>
  <si>
    <t>2.1.19</t>
  </si>
  <si>
    <t xml:space="preserve">26.05.02 </t>
  </si>
  <si>
    <t xml:space="preserve">FORMA PLANA P/CONC.PROTEND.OU APARENTE </t>
  </si>
  <si>
    <t>2.1.20</t>
  </si>
  <si>
    <t xml:space="preserve">26.06.02 </t>
  </si>
  <si>
    <t xml:space="preserve">BARRA DE ACO CA-50 </t>
  </si>
  <si>
    <t xml:space="preserve">kg </t>
  </si>
  <si>
    <t>2.1.21</t>
  </si>
  <si>
    <t>2.1.22</t>
  </si>
  <si>
    <t>2.1.23</t>
  </si>
  <si>
    <t xml:space="preserve">25.09.12 </t>
  </si>
  <si>
    <t xml:space="preserve">INJECAO DE NATA DE CIMENTO </t>
  </si>
  <si>
    <t>2.2</t>
  </si>
  <si>
    <t>BOCA DE LEÃO</t>
  </si>
  <si>
    <t>2.2.1</t>
  </si>
  <si>
    <t xml:space="preserve">24.05.01 </t>
  </si>
  <si>
    <t xml:space="preserve">FORMA PLANA PARA CONCRETO COMUM </t>
  </si>
  <si>
    <t>2.2.2</t>
  </si>
  <si>
    <t xml:space="preserve">24.06.02 </t>
  </si>
  <si>
    <t>2.2.3</t>
  </si>
  <si>
    <t xml:space="preserve">24.07.01 </t>
  </si>
  <si>
    <t xml:space="preserve">CONCRETO FCK 10 MPA </t>
  </si>
  <si>
    <t>2.2.4</t>
  </si>
  <si>
    <t xml:space="preserve">24.07.02 </t>
  </si>
  <si>
    <t xml:space="preserve">CONCRETO FCK 15 MPA </t>
  </si>
  <si>
    <t>2.2.5</t>
  </si>
  <si>
    <t xml:space="preserve">24.07.05 </t>
  </si>
  <si>
    <t xml:space="preserve">CONCRETO FCK 25 MPA </t>
  </si>
  <si>
    <t>2.2.6</t>
  </si>
  <si>
    <t xml:space="preserve">24.07.09 </t>
  </si>
  <si>
    <t xml:space="preserve">BOMBEAMENTO P/ CONCRETO QUALQUER RESIST. </t>
  </si>
  <si>
    <t>2.2.7</t>
  </si>
  <si>
    <t xml:space="preserve">24.11.05 </t>
  </si>
  <si>
    <t xml:space="preserve">ALVENARIA DE BLOCO DE CONCRETO </t>
  </si>
  <si>
    <t>2.2.8</t>
  </si>
  <si>
    <t xml:space="preserve">24.11.07 </t>
  </si>
  <si>
    <t xml:space="preserve">ARGAM.DE CIMENTO E AREIA TRACO 1:3 E=2CM </t>
  </si>
  <si>
    <t>2.2.9</t>
  </si>
  <si>
    <t xml:space="preserve">24.19.08 </t>
  </si>
  <si>
    <t xml:space="preserve">GRELHA FERRO FUNDIDO BOCA LOB GRS-135 </t>
  </si>
  <si>
    <t xml:space="preserve">un </t>
  </si>
  <si>
    <t>TOTAL GERAL</t>
  </si>
  <si>
    <t>SERVIÇOS PRELIMINARES</t>
  </si>
  <si>
    <t>TOMADA DE PREÇOS Nº 04/2014</t>
  </si>
  <si>
    <r>
      <t>OBJETO</t>
    </r>
    <r>
      <rPr>
        <sz val="11"/>
        <rFont val="Arial"/>
        <family val="2"/>
      </rPr>
      <t xml:space="preserve">: </t>
    </r>
    <r>
      <rPr>
        <sz val="11"/>
        <color indexed="8"/>
        <rFont val="Arial"/>
        <family val="2"/>
      </rPr>
      <t>Revitalização dos passeios e Recuperação e proteção dos taludes sob a obra de arte e suas laterais da Rua Lazar Segall</t>
    </r>
  </si>
  <si>
    <t xml:space="preserve">Base: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</si>
</sst>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\-??_-;_-@_-"/>
    <numFmt numFmtId="167" formatCode="00\-00\-00"/>
    <numFmt numFmtId="168" formatCode="mm/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9" borderId="0" applyNumberFormat="0" applyBorder="0" applyAlignment="0" applyProtection="0"/>
    <xf numFmtId="0" fontId="34" fillId="21" borderId="0" applyNumberFormat="0" applyBorder="0" applyAlignment="0" applyProtection="0"/>
    <xf numFmtId="0" fontId="0" fillId="15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7" borderId="0" applyNumberFormat="0" applyBorder="0" applyAlignment="0" applyProtection="0"/>
    <xf numFmtId="0" fontId="37" fillId="35" borderId="1" applyNumberFormat="0" applyAlignment="0" applyProtection="0"/>
    <xf numFmtId="0" fontId="4" fillId="36" borderId="2" applyNumberFormat="0" applyAlignment="0" applyProtection="0"/>
    <xf numFmtId="0" fontId="38" fillId="37" borderId="3" applyNumberFormat="0" applyAlignment="0" applyProtection="0"/>
    <xf numFmtId="0" fontId="5" fillId="38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35" fillId="39" borderId="0" applyNumberFormat="0" applyBorder="0" applyAlignment="0" applyProtection="0"/>
    <xf numFmtId="0" fontId="2" fillId="40" borderId="0" applyNumberFormat="0" applyBorder="0" applyAlignment="0" applyProtection="0"/>
    <xf numFmtId="0" fontId="35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0" applyNumberFormat="0" applyBorder="0" applyAlignment="0" applyProtection="0"/>
    <xf numFmtId="0" fontId="2" fillId="44" borderId="0" applyNumberFormat="0" applyBorder="0" applyAlignment="0" applyProtection="0"/>
    <xf numFmtId="0" fontId="35" fillId="45" borderId="0" applyNumberFormat="0" applyBorder="0" applyAlignment="0" applyProtection="0"/>
    <xf numFmtId="0" fontId="2" fillId="29" borderId="0" applyNumberFormat="0" applyBorder="0" applyAlignment="0" applyProtection="0"/>
    <xf numFmtId="0" fontId="35" fillId="46" borderId="0" applyNumberFormat="0" applyBorder="0" applyAlignment="0" applyProtection="0"/>
    <xf numFmtId="0" fontId="2" fillId="31" borderId="0" applyNumberFormat="0" applyBorder="0" applyAlignment="0" applyProtection="0"/>
    <xf numFmtId="0" fontId="35" fillId="47" borderId="0" applyNumberFormat="0" applyBorder="0" applyAlignment="0" applyProtection="0"/>
    <xf numFmtId="0" fontId="2" fillId="48" borderId="0" applyNumberFormat="0" applyBorder="0" applyAlignment="0" applyProtection="0"/>
    <xf numFmtId="0" fontId="40" fillId="49" borderId="1" applyNumberFormat="0" applyAlignment="0" applyProtection="0"/>
    <xf numFmtId="0" fontId="7" fillId="13" borderId="2" applyNumberFormat="0" applyAlignment="0" applyProtection="0"/>
    <xf numFmtId="0" fontId="41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42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0" fillId="0" borderId="0">
      <alignment/>
      <protection/>
    </xf>
    <xf numFmtId="0" fontId="43" fillId="35" borderId="9" applyNumberFormat="0" applyAlignment="0" applyProtection="0"/>
    <xf numFmtId="0" fontId="13" fillId="36" borderId="10" applyNumberFormat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82" applyFill="1" applyBorder="1" applyProtection="1">
      <alignment/>
      <protection locked="0"/>
    </xf>
    <xf numFmtId="4" fontId="23" fillId="0" borderId="0" xfId="82" applyNumberFormat="1" applyFont="1" applyFill="1" applyBorder="1" applyAlignment="1" applyProtection="1">
      <alignment horizontal="center" vertical="center" wrapText="1"/>
      <protection locked="0"/>
    </xf>
    <xf numFmtId="165" fontId="24" fillId="55" borderId="19" xfId="91" applyFont="1" applyFill="1" applyBorder="1" applyAlignment="1" applyProtection="1">
      <alignment horizontal="center" vertical="center"/>
      <protection/>
    </xf>
    <xf numFmtId="0" fontId="24" fillId="55" borderId="19" xfId="81" applyFont="1" applyFill="1" applyBorder="1" applyAlignment="1">
      <alignment vertical="center"/>
      <protection/>
    </xf>
    <xf numFmtId="0" fontId="24" fillId="55" borderId="19" xfId="8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19" xfId="84" applyNumberFormat="1" applyFont="1" applyFill="1" applyBorder="1" applyAlignment="1">
      <alignment horizontal="center" vertical="center" wrapText="1"/>
      <protection/>
    </xf>
    <xf numFmtId="4" fontId="25" fillId="0" borderId="19" xfId="110" applyNumberFormat="1" applyFont="1" applyFill="1" applyBorder="1" applyAlignment="1" applyProtection="1">
      <alignment horizontal="center" vertical="center" wrapText="1"/>
      <protection/>
    </xf>
    <xf numFmtId="4" fontId="25" fillId="0" borderId="19" xfId="11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7" fontId="25" fillId="0" borderId="19" xfId="83" applyNumberFormat="1" applyFont="1" applyFill="1" applyBorder="1" applyAlignment="1">
      <alignment horizontal="center" wrapText="1"/>
      <protection/>
    </xf>
    <xf numFmtId="4" fontId="25" fillId="56" borderId="19" xfId="110" applyNumberFormat="1" applyFont="1" applyFill="1" applyBorder="1" applyAlignment="1" applyProtection="1">
      <alignment horizontal="center" vertical="center" wrapText="1"/>
      <protection/>
    </xf>
    <xf numFmtId="0" fontId="24" fillId="36" borderId="19" xfId="8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1" fillId="0" borderId="0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left" vertical="center" wrapText="1"/>
      <protection/>
    </xf>
    <xf numFmtId="49" fontId="22" fillId="57" borderId="20" xfId="82" applyNumberFormat="1" applyFont="1" applyFill="1" applyBorder="1" applyAlignment="1" applyProtection="1">
      <alignment horizontal="center" vertical="center" wrapText="1"/>
      <protection/>
    </xf>
    <xf numFmtId="49" fontId="22" fillId="57" borderId="21" xfId="82" applyNumberFormat="1" applyFont="1" applyFill="1" applyBorder="1" applyAlignment="1" applyProtection="1">
      <alignment horizontal="center" vertical="center" wrapText="1"/>
      <protection/>
    </xf>
    <xf numFmtId="0" fontId="22" fillId="57" borderId="22" xfId="82" applyFont="1" applyFill="1" applyBorder="1" applyAlignment="1" applyProtection="1">
      <alignment horizontal="left" vertical="center" wrapText="1"/>
      <protection/>
    </xf>
    <xf numFmtId="0" fontId="22" fillId="57" borderId="22" xfId="82" applyFont="1" applyFill="1" applyBorder="1" applyAlignment="1" applyProtection="1">
      <alignment horizontal="center" vertical="center" wrapText="1"/>
      <protection/>
    </xf>
    <xf numFmtId="4" fontId="22" fillId="57" borderId="22" xfId="82" applyNumberFormat="1" applyFont="1" applyFill="1" applyBorder="1" applyAlignment="1" applyProtection="1">
      <alignment horizontal="center" vertical="center" wrapText="1"/>
      <protection locked="0"/>
    </xf>
    <xf numFmtId="4" fontId="22" fillId="57" borderId="23" xfId="82" applyNumberFormat="1" applyFont="1" applyFill="1" applyBorder="1" applyAlignment="1" applyProtection="1">
      <alignment horizontal="center" vertical="center" wrapText="1"/>
      <protection locked="0"/>
    </xf>
    <xf numFmtId="49" fontId="24" fillId="55" borderId="24" xfId="81" applyNumberFormat="1" applyFont="1" applyFill="1" applyBorder="1" applyAlignment="1">
      <alignment horizontal="center" vertical="center"/>
      <protection/>
    </xf>
    <xf numFmtId="4" fontId="24" fillId="55" borderId="25" xfId="11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4" fontId="25" fillId="0" borderId="25" xfId="110" applyNumberFormat="1" applyFont="1" applyFill="1" applyBorder="1" applyAlignment="1" applyProtection="1">
      <alignment horizontal="center" vertical="center" wrapText="1"/>
      <protection/>
    </xf>
    <xf numFmtId="4" fontId="25" fillId="56" borderId="25" xfId="110" applyNumberFormat="1" applyFont="1" applyFill="1" applyBorder="1" applyAlignment="1" applyProtection="1">
      <alignment horizontal="center" vertical="center" wrapText="1"/>
      <protection/>
    </xf>
    <xf numFmtId="3" fontId="24" fillId="38" borderId="26" xfId="91" applyNumberFormat="1" applyFont="1" applyFill="1" applyBorder="1" applyAlignment="1" applyProtection="1">
      <alignment horizontal="center" vertical="center"/>
      <protection/>
    </xf>
    <xf numFmtId="165" fontId="24" fillId="38" borderId="27" xfId="91" applyFont="1" applyFill="1" applyBorder="1" applyAlignment="1" applyProtection="1">
      <alignment horizontal="center" vertical="center"/>
      <protection/>
    </xf>
    <xf numFmtId="165" fontId="24" fillId="38" borderId="28" xfId="91" applyFont="1" applyFill="1" applyBorder="1" applyAlignment="1" applyProtection="1">
      <alignment vertical="center"/>
      <protection/>
    </xf>
    <xf numFmtId="0" fontId="27" fillId="0" borderId="0" xfId="80" applyFont="1" applyBorder="1" applyAlignment="1">
      <alignment horizontal="left" vertical="center" wrapText="1"/>
      <protection/>
    </xf>
    <xf numFmtId="0" fontId="28" fillId="0" borderId="0" xfId="80" applyFont="1" applyBorder="1" applyAlignment="1">
      <alignment horizontal="left" vertical="center" wrapText="1"/>
      <protection/>
    </xf>
    <xf numFmtId="17" fontId="28" fillId="0" borderId="0" xfId="80" applyNumberFormat="1" applyFont="1" applyBorder="1" applyAlignment="1">
      <alignment horizontal="left" vertical="center" wrapText="1"/>
      <protection/>
    </xf>
    <xf numFmtId="0" fontId="21" fillId="0" borderId="0" xfId="80" applyFont="1" applyBorder="1" applyAlignment="1">
      <alignment horizontal="left" vertical="center" wrapText="1"/>
      <protection/>
    </xf>
    <xf numFmtId="0" fontId="27" fillId="0" borderId="0" xfId="80" applyFont="1" applyBorder="1" applyAlignment="1">
      <alignment horizontal="left" vertical="center" wrapText="1"/>
      <protection/>
    </xf>
    <xf numFmtId="0" fontId="21" fillId="0" borderId="0" xfId="80" applyFont="1" applyBorder="1" applyAlignment="1">
      <alignment horizontal="center" vertical="center"/>
      <protection/>
    </xf>
    <xf numFmtId="0" fontId="1" fillId="0" borderId="0" xfId="80" applyFont="1" applyBorder="1" applyAlignment="1">
      <alignment horizontal="right" vertical="center"/>
      <protection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20" xfId="81"/>
    <cellStyle name="Normal_Orçam. Padrão PMSP Jul07" xfId="82"/>
    <cellStyle name="Normal_Plan1" xfId="83"/>
    <cellStyle name="Normal_Plan1 2" xfId="84"/>
    <cellStyle name="Nota" xfId="85"/>
    <cellStyle name="Nota 2" xfId="86"/>
    <cellStyle name="Percent" xfId="87"/>
    <cellStyle name="Saída" xfId="88"/>
    <cellStyle name="Saída 2" xfId="89"/>
    <cellStyle name="Comma [0]" xfId="90"/>
    <cellStyle name="Separador de milhares 14" xfId="91"/>
    <cellStyle name="Separador de milhares 2" xfId="92"/>
    <cellStyle name="Texto de Aviso" xfId="93"/>
    <cellStyle name="Texto de Aviso 2" xfId="94"/>
    <cellStyle name="Texto Explicativo" xfId="95"/>
    <cellStyle name="Texto Explicativo 2" xfId="96"/>
    <cellStyle name="Título" xfId="97"/>
    <cellStyle name="Título 1" xfId="98"/>
    <cellStyle name="Título 1 1" xfId="99"/>
    <cellStyle name="Título 1 2" xfId="100"/>
    <cellStyle name="Título 2" xfId="101"/>
    <cellStyle name="Título 2 2" xfId="102"/>
    <cellStyle name="Título 3" xfId="103"/>
    <cellStyle name="Título 3 2" xfId="104"/>
    <cellStyle name="Título 4" xfId="105"/>
    <cellStyle name="Título 4 2" xfId="106"/>
    <cellStyle name="Total" xfId="107"/>
    <cellStyle name="Total 2" xfId="108"/>
    <cellStyle name="Comma" xfId="109"/>
    <cellStyle name="Vírgula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104775</xdr:rowOff>
    </xdr:from>
    <xdr:to>
      <xdr:col>2</xdr:col>
      <xdr:colOff>190500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0096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Normal="90" zoomScaleSheetLayoutView="100" zoomScalePageLayoutView="0" workbookViewId="0" topLeftCell="A1">
      <selection activeCell="F14" sqref="F14"/>
    </sheetView>
  </sheetViews>
  <sheetFormatPr defaultColWidth="9.140625" defaultRowHeight="15.75" customHeight="1"/>
  <cols>
    <col min="1" max="1" width="7.7109375" style="1" customWidth="1"/>
    <col min="2" max="2" width="9.7109375" style="1" customWidth="1"/>
    <col min="3" max="3" width="7.00390625" style="1" customWidth="1"/>
    <col min="4" max="4" width="54.8515625" style="2" customWidth="1"/>
    <col min="5" max="5" width="9.8515625" style="3" customWidth="1"/>
    <col min="6" max="7" width="10.00390625" style="4" customWidth="1"/>
    <col min="8" max="8" width="12.140625" style="4" customWidth="1"/>
    <col min="9" max="9" width="17.421875" style="0" customWidth="1"/>
    <col min="10" max="10" width="12.421875" style="0" bestFit="1" customWidth="1"/>
  </cols>
  <sheetData>
    <row r="1" spans="1:9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5"/>
    </row>
    <row r="2" spans="1:9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5"/>
    </row>
    <row r="3" spans="1:9" ht="15" customHeight="1">
      <c r="A3" s="44"/>
      <c r="B3" s="44"/>
      <c r="C3" s="44"/>
      <c r="D3" s="44"/>
      <c r="E3" s="44"/>
      <c r="F3" s="44"/>
      <c r="G3" s="44"/>
      <c r="H3" s="44"/>
      <c r="I3" s="5"/>
    </row>
    <row r="4" spans="1:9" ht="15" customHeight="1">
      <c r="A4" s="43" t="s">
        <v>2</v>
      </c>
      <c r="B4" s="43"/>
      <c r="C4" s="43"/>
      <c r="D4" s="43"/>
      <c r="E4" s="43"/>
      <c r="F4" s="43"/>
      <c r="G4" s="43"/>
      <c r="H4" s="43"/>
      <c r="I4" s="5"/>
    </row>
    <row r="5" spans="1:9" ht="25.5" customHeight="1">
      <c r="A5" s="22"/>
      <c r="B5" s="22"/>
      <c r="C5" s="22"/>
      <c r="D5" s="22"/>
      <c r="E5" s="22"/>
      <c r="F5" s="22"/>
      <c r="G5" s="22"/>
      <c r="H5" s="22"/>
      <c r="I5" s="5"/>
    </row>
    <row r="6" spans="1:9" ht="25.5" customHeight="1">
      <c r="A6" s="43" t="s">
        <v>170</v>
      </c>
      <c r="B6" s="43"/>
      <c r="C6" s="43"/>
      <c r="D6" s="43"/>
      <c r="E6" s="43"/>
      <c r="F6" s="43"/>
      <c r="G6" s="43"/>
      <c r="H6" s="43"/>
      <c r="I6" s="5"/>
    </row>
    <row r="7" spans="1:9" ht="15.75" customHeight="1">
      <c r="A7" s="22"/>
      <c r="B7" s="22"/>
      <c r="C7" s="22"/>
      <c r="D7" s="22"/>
      <c r="E7" s="22"/>
      <c r="F7" s="22"/>
      <c r="G7" s="22"/>
      <c r="H7" s="22"/>
      <c r="I7" s="5"/>
    </row>
    <row r="8" spans="1:9" ht="15.75" customHeight="1">
      <c r="A8" s="42" t="s">
        <v>171</v>
      </c>
      <c r="B8" s="42"/>
      <c r="C8" s="42"/>
      <c r="D8" s="42"/>
      <c r="E8" s="42"/>
      <c r="F8" s="42"/>
      <c r="G8" s="42"/>
      <c r="H8" s="42"/>
      <c r="I8" s="5"/>
    </row>
    <row r="9" spans="1:9" ht="15.75" customHeight="1">
      <c r="A9" s="38"/>
      <c r="B9" s="38"/>
      <c r="C9" s="38"/>
      <c r="D9" s="38"/>
      <c r="E9" s="38"/>
      <c r="F9" s="38"/>
      <c r="G9" s="38"/>
      <c r="H9" s="38"/>
      <c r="I9" s="5"/>
    </row>
    <row r="10" spans="1:9" ht="15.75" customHeight="1">
      <c r="A10" s="23"/>
      <c r="B10" s="23"/>
      <c r="C10" s="23"/>
      <c r="D10" s="23"/>
      <c r="E10" s="23"/>
      <c r="F10" s="23"/>
      <c r="G10" s="39" t="s">
        <v>172</v>
      </c>
      <c r="H10" s="40">
        <v>41791</v>
      </c>
      <c r="I10" s="5"/>
    </row>
    <row r="11" spans="1:9" ht="11.25" customHeight="1" thickBot="1">
      <c r="A11" s="41"/>
      <c r="B11" s="41"/>
      <c r="C11" s="41"/>
      <c r="D11" s="41"/>
      <c r="E11" s="41"/>
      <c r="F11" s="41"/>
      <c r="G11" s="41"/>
      <c r="H11" s="41"/>
      <c r="I11" s="6"/>
    </row>
    <row r="12" spans="1:9" ht="27.75" customHeight="1" thickBot="1">
      <c r="A12" s="24" t="s">
        <v>3</v>
      </c>
      <c r="B12" s="25" t="s">
        <v>4</v>
      </c>
      <c r="C12" s="25" t="s">
        <v>5</v>
      </c>
      <c r="D12" s="26" t="s">
        <v>6</v>
      </c>
      <c r="E12" s="27" t="s">
        <v>7</v>
      </c>
      <c r="F12" s="28" t="s">
        <v>8</v>
      </c>
      <c r="G12" s="28" t="s">
        <v>9</v>
      </c>
      <c r="H12" s="29" t="s">
        <v>10</v>
      </c>
      <c r="I12" s="6"/>
    </row>
    <row r="13" spans="1:9" s="10" customFormat="1" ht="15.75" customHeight="1" thickBot="1">
      <c r="A13" s="30" t="s">
        <v>11</v>
      </c>
      <c r="B13" s="7"/>
      <c r="C13" s="7"/>
      <c r="D13" s="8" t="s">
        <v>12</v>
      </c>
      <c r="E13" s="9"/>
      <c r="F13" s="9"/>
      <c r="G13" s="9"/>
      <c r="H13" s="31">
        <f>+H14+H18+H25</f>
        <v>460115.22</v>
      </c>
      <c r="I13" s="6"/>
    </row>
    <row r="14" spans="1:9" s="10" customFormat="1" ht="15.75" customHeight="1" thickBot="1">
      <c r="A14" s="30" t="s">
        <v>13</v>
      </c>
      <c r="B14" s="7"/>
      <c r="C14" s="7"/>
      <c r="D14" s="8" t="s">
        <v>169</v>
      </c>
      <c r="E14" s="9"/>
      <c r="F14" s="9"/>
      <c r="G14" s="9"/>
      <c r="H14" s="31">
        <f>SUM(H15:H17)</f>
        <v>84383.17</v>
      </c>
      <c r="I14" s="6"/>
    </row>
    <row r="15" spans="1:9" s="14" customFormat="1" ht="15.75" customHeight="1" thickBot="1">
      <c r="A15" s="32" t="s">
        <v>14</v>
      </c>
      <c r="B15" s="11" t="s">
        <v>15</v>
      </c>
      <c r="C15" s="12" t="s">
        <v>16</v>
      </c>
      <c r="D15" s="13" t="s">
        <v>17</v>
      </c>
      <c r="E15" s="12" t="s">
        <v>18</v>
      </c>
      <c r="F15" s="12">
        <v>5</v>
      </c>
      <c r="G15" s="12">
        <v>400.42</v>
      </c>
      <c r="H15" s="33">
        <f>ROUND(F15*G15,2)</f>
        <v>2002.1</v>
      </c>
      <c r="I15" s="6"/>
    </row>
    <row r="16" spans="1:9" s="10" customFormat="1" ht="15.75" customHeight="1" thickBot="1">
      <c r="A16" s="32" t="s">
        <v>19</v>
      </c>
      <c r="B16" s="11" t="s">
        <v>20</v>
      </c>
      <c r="C16" s="12" t="s">
        <v>21</v>
      </c>
      <c r="D16" s="13" t="s">
        <v>22</v>
      </c>
      <c r="E16" s="12" t="s">
        <v>23</v>
      </c>
      <c r="F16" s="12">
        <v>375.97</v>
      </c>
      <c r="G16" s="12">
        <v>154.1</v>
      </c>
      <c r="H16" s="33">
        <f>ROUND(F16*G16,2)</f>
        <v>57936.98</v>
      </c>
      <c r="I16" s="6"/>
    </row>
    <row r="17" spans="1:10" ht="15.75" customHeight="1" thickBot="1">
      <c r="A17" s="32" t="s">
        <v>24</v>
      </c>
      <c r="B17" s="11" t="s">
        <v>25</v>
      </c>
      <c r="C17" s="12" t="s">
        <v>21</v>
      </c>
      <c r="D17" s="13" t="s">
        <v>26</v>
      </c>
      <c r="E17" s="12" t="s">
        <v>27</v>
      </c>
      <c r="F17" s="12">
        <v>18948.91</v>
      </c>
      <c r="G17" s="12">
        <v>1.29</v>
      </c>
      <c r="H17" s="33">
        <f>ROUND(F17*G17,2)</f>
        <v>24444.09</v>
      </c>
      <c r="I17" s="6"/>
      <c r="J17" s="20"/>
    </row>
    <row r="18" spans="1:9" s="10" customFormat="1" ht="15.75" customHeight="1" thickBot="1">
      <c r="A18" s="30" t="s">
        <v>28</v>
      </c>
      <c r="B18" s="7"/>
      <c r="C18" s="7"/>
      <c r="D18" s="8" t="s">
        <v>29</v>
      </c>
      <c r="E18" s="9"/>
      <c r="F18" s="9"/>
      <c r="G18" s="9"/>
      <c r="H18" s="31">
        <f>SUM(H19:H24)</f>
        <v>58060.17</v>
      </c>
      <c r="I18" s="6"/>
    </row>
    <row r="19" spans="1:9" s="10" customFormat="1" ht="15.75" customHeight="1" thickBot="1">
      <c r="A19" s="32" t="s">
        <v>30</v>
      </c>
      <c r="B19" s="11" t="s">
        <v>31</v>
      </c>
      <c r="C19" s="12" t="s">
        <v>21</v>
      </c>
      <c r="D19" s="13" t="s">
        <v>32</v>
      </c>
      <c r="E19" s="12" t="s">
        <v>33</v>
      </c>
      <c r="F19" s="12">
        <v>545.3</v>
      </c>
      <c r="G19" s="12">
        <v>17.97</v>
      </c>
      <c r="H19" s="33">
        <f aca="true" t="shared" si="0" ref="H19:H24">ROUND(F19*G19,2)</f>
        <v>9799.04</v>
      </c>
      <c r="I19" s="6"/>
    </row>
    <row r="20" spans="1:9" s="10" customFormat="1" ht="15.75" customHeight="1" thickBot="1">
      <c r="A20" s="32" t="s">
        <v>34</v>
      </c>
      <c r="B20" s="11" t="s">
        <v>20</v>
      </c>
      <c r="C20" s="12" t="s">
        <v>21</v>
      </c>
      <c r="D20" s="13" t="s">
        <v>35</v>
      </c>
      <c r="E20" s="12" t="s">
        <v>23</v>
      </c>
      <c r="F20" s="12">
        <v>24.54</v>
      </c>
      <c r="G20" s="12">
        <v>154.1</v>
      </c>
      <c r="H20" s="33">
        <f t="shared" si="0"/>
        <v>3781.61</v>
      </c>
      <c r="I20" s="6"/>
    </row>
    <row r="21" spans="1:9" ht="15.75" customHeight="1" thickBot="1">
      <c r="A21" s="32" t="s">
        <v>36</v>
      </c>
      <c r="B21" s="11" t="s">
        <v>25</v>
      </c>
      <c r="C21" s="12" t="s">
        <v>21</v>
      </c>
      <c r="D21" s="13" t="s">
        <v>26</v>
      </c>
      <c r="E21" s="12" t="s">
        <v>27</v>
      </c>
      <c r="F21" s="12">
        <v>1177.85</v>
      </c>
      <c r="G21" s="12">
        <v>1.29</v>
      </c>
      <c r="H21" s="33">
        <f t="shared" si="0"/>
        <v>1519.43</v>
      </c>
      <c r="I21" s="6"/>
    </row>
    <row r="22" spans="1:9" ht="21.75" customHeight="1" thickBot="1">
      <c r="A22" s="32" t="s">
        <v>37</v>
      </c>
      <c r="B22" s="11" t="s">
        <v>38</v>
      </c>
      <c r="C22" s="12" t="s">
        <v>21</v>
      </c>
      <c r="D22" s="13" t="s">
        <v>39</v>
      </c>
      <c r="E22" s="12" t="s">
        <v>23</v>
      </c>
      <c r="F22" s="12">
        <v>19.09</v>
      </c>
      <c r="G22" s="12">
        <v>146.16</v>
      </c>
      <c r="H22" s="33">
        <f t="shared" si="0"/>
        <v>2790.19</v>
      </c>
      <c r="I22" s="6"/>
    </row>
    <row r="23" spans="1:9" s="15" customFormat="1" ht="21.75" customHeight="1" thickBot="1">
      <c r="A23" s="32" t="s">
        <v>40</v>
      </c>
      <c r="B23" s="11" t="s">
        <v>41</v>
      </c>
      <c r="C23" s="12" t="s">
        <v>21</v>
      </c>
      <c r="D23" s="13" t="s">
        <v>42</v>
      </c>
      <c r="E23" s="12" t="s">
        <v>33</v>
      </c>
      <c r="F23" s="12">
        <v>545.3</v>
      </c>
      <c r="G23" s="12">
        <v>47.02</v>
      </c>
      <c r="H23" s="33">
        <f t="shared" si="0"/>
        <v>25640.01</v>
      </c>
      <c r="I23" s="6"/>
    </row>
    <row r="24" spans="1:9" s="15" customFormat="1" ht="21.75" customHeight="1" thickBot="1">
      <c r="A24" s="32" t="s">
        <v>43</v>
      </c>
      <c r="B24" s="11" t="s">
        <v>44</v>
      </c>
      <c r="C24" s="12" t="s">
        <v>21</v>
      </c>
      <c r="D24" s="13" t="s">
        <v>45</v>
      </c>
      <c r="E24" s="12" t="s">
        <v>23</v>
      </c>
      <c r="F24" s="12">
        <v>24.54</v>
      </c>
      <c r="G24" s="12">
        <v>592.09</v>
      </c>
      <c r="H24" s="33">
        <f t="shared" si="0"/>
        <v>14529.89</v>
      </c>
      <c r="I24" s="6"/>
    </row>
    <row r="25" spans="1:9" s="10" customFormat="1" ht="15.75" customHeight="1" thickBot="1">
      <c r="A25" s="30" t="s">
        <v>46</v>
      </c>
      <c r="B25" s="7"/>
      <c r="C25" s="7"/>
      <c r="D25" s="8" t="s">
        <v>47</v>
      </c>
      <c r="E25" s="9"/>
      <c r="F25" s="9"/>
      <c r="G25" s="9"/>
      <c r="H25" s="31">
        <f>SUM(H26:H32)</f>
        <v>317671.88</v>
      </c>
      <c r="I25" s="6"/>
    </row>
    <row r="26" spans="1:9" s="15" customFormat="1" ht="15.75" customHeight="1" thickBot="1">
      <c r="A26" s="32" t="s">
        <v>48</v>
      </c>
      <c r="B26" s="11" t="s">
        <v>49</v>
      </c>
      <c r="C26" s="12" t="s">
        <v>21</v>
      </c>
      <c r="D26" s="13" t="s">
        <v>50</v>
      </c>
      <c r="E26" s="12" t="s">
        <v>23</v>
      </c>
      <c r="F26" s="12">
        <v>625.15</v>
      </c>
      <c r="G26" s="12">
        <v>3.85</v>
      </c>
      <c r="H26" s="33">
        <f aca="true" t="shared" si="1" ref="H26:H32">ROUND(F26*G26,2)</f>
        <v>2406.83</v>
      </c>
      <c r="I26" s="6"/>
    </row>
    <row r="27" spans="1:9" s="15" customFormat="1" ht="15.75" customHeight="1" thickBot="1">
      <c r="A27" s="32" t="s">
        <v>51</v>
      </c>
      <c r="B27" s="11" t="s">
        <v>52</v>
      </c>
      <c r="C27" s="12" t="s">
        <v>21</v>
      </c>
      <c r="D27" s="13" t="s">
        <v>53</v>
      </c>
      <c r="E27" s="12" t="s">
        <v>54</v>
      </c>
      <c r="F27" s="12">
        <v>12503.1</v>
      </c>
      <c r="G27" s="12">
        <v>1.47</v>
      </c>
      <c r="H27" s="33">
        <f t="shared" si="1"/>
        <v>18379.56</v>
      </c>
      <c r="I27" s="6"/>
    </row>
    <row r="28" spans="1:9" s="15" customFormat="1" ht="15.75" customHeight="1" thickBot="1">
      <c r="A28" s="32" t="s">
        <v>55</v>
      </c>
      <c r="B28" s="11" t="s">
        <v>56</v>
      </c>
      <c r="C28" s="12" t="s">
        <v>21</v>
      </c>
      <c r="D28" s="13" t="s">
        <v>57</v>
      </c>
      <c r="E28" s="12" t="s">
        <v>58</v>
      </c>
      <c r="F28" s="12">
        <v>3125.77</v>
      </c>
      <c r="G28" s="12">
        <v>76.36</v>
      </c>
      <c r="H28" s="33">
        <f t="shared" si="1"/>
        <v>238683.8</v>
      </c>
      <c r="I28" s="6"/>
    </row>
    <row r="29" spans="1:9" s="15" customFormat="1" ht="15.75" customHeight="1" thickBot="1">
      <c r="A29" s="32" t="s">
        <v>59</v>
      </c>
      <c r="B29" s="11" t="s">
        <v>60</v>
      </c>
      <c r="C29" s="12" t="s">
        <v>21</v>
      </c>
      <c r="D29" s="13" t="s">
        <v>61</v>
      </c>
      <c r="E29" s="12" t="s">
        <v>33</v>
      </c>
      <c r="F29" s="12">
        <v>623.2</v>
      </c>
      <c r="G29" s="12">
        <v>24.14</v>
      </c>
      <c r="H29" s="33">
        <f t="shared" si="1"/>
        <v>15044.05</v>
      </c>
      <c r="I29" s="6"/>
    </row>
    <row r="30" spans="1:9" s="15" customFormat="1" ht="15.75" customHeight="1" thickBot="1">
      <c r="A30" s="32" t="s">
        <v>62</v>
      </c>
      <c r="B30" s="11" t="s">
        <v>63</v>
      </c>
      <c r="C30" s="12" t="s">
        <v>21</v>
      </c>
      <c r="D30" s="13" t="s">
        <v>64</v>
      </c>
      <c r="E30" s="12" t="s">
        <v>23</v>
      </c>
      <c r="F30" s="12">
        <v>44.38</v>
      </c>
      <c r="G30" s="12">
        <v>595.94</v>
      </c>
      <c r="H30" s="33">
        <f t="shared" si="1"/>
        <v>26447.82</v>
      </c>
      <c r="I30" s="6"/>
    </row>
    <row r="31" spans="1:9" s="15" customFormat="1" ht="21.75" customHeight="1" thickBot="1">
      <c r="A31" s="32" t="s">
        <v>65</v>
      </c>
      <c r="B31" s="11" t="s">
        <v>66</v>
      </c>
      <c r="C31" s="12" t="s">
        <v>21</v>
      </c>
      <c r="D31" s="13" t="s">
        <v>67</v>
      </c>
      <c r="E31" s="12" t="s">
        <v>23</v>
      </c>
      <c r="F31" s="12">
        <v>31.7</v>
      </c>
      <c r="G31" s="12">
        <v>108.1</v>
      </c>
      <c r="H31" s="33">
        <f t="shared" si="1"/>
        <v>3426.77</v>
      </c>
      <c r="I31" s="6"/>
    </row>
    <row r="32" spans="1:10" s="15" customFormat="1" ht="21.75" customHeight="1" thickBot="1">
      <c r="A32" s="32" t="s">
        <v>68</v>
      </c>
      <c r="B32" s="11" t="s">
        <v>69</v>
      </c>
      <c r="C32" s="12" t="s">
        <v>16</v>
      </c>
      <c r="D32" s="13" t="s">
        <v>70</v>
      </c>
      <c r="E32" s="12" t="s">
        <v>18</v>
      </c>
      <c r="F32" s="12">
        <v>83.9</v>
      </c>
      <c r="G32" s="12">
        <v>158.32</v>
      </c>
      <c r="H32" s="33">
        <f t="shared" si="1"/>
        <v>13283.05</v>
      </c>
      <c r="I32" s="6"/>
      <c r="J32" s="21"/>
    </row>
    <row r="33" spans="1:8" ht="15.75" customHeight="1" thickBot="1">
      <c r="A33" s="30" t="s">
        <v>71</v>
      </c>
      <c r="B33" s="7"/>
      <c r="C33" s="7"/>
      <c r="D33" s="8" t="s">
        <v>72</v>
      </c>
      <c r="E33" s="9"/>
      <c r="F33" s="9"/>
      <c r="G33" s="9"/>
      <c r="H33" s="31">
        <f>+H34+H58</f>
        <v>269210.43</v>
      </c>
    </row>
    <row r="34" spans="1:9" s="10" customFormat="1" ht="15.75" customHeight="1" thickBot="1">
      <c r="A34" s="30" t="s">
        <v>73</v>
      </c>
      <c r="B34" s="7"/>
      <c r="C34" s="7"/>
      <c r="D34" s="8" t="s">
        <v>74</v>
      </c>
      <c r="E34" s="9"/>
      <c r="F34" s="9"/>
      <c r="G34" s="9"/>
      <c r="H34" s="31">
        <f>SUM(H35:H57)</f>
        <v>261412.24000000002</v>
      </c>
      <c r="I34" s="6"/>
    </row>
    <row r="35" spans="1:8" ht="15.75" customHeight="1" thickBot="1">
      <c r="A35" s="32" t="s">
        <v>75</v>
      </c>
      <c r="B35" s="16" t="s">
        <v>76</v>
      </c>
      <c r="C35" s="12" t="s">
        <v>21</v>
      </c>
      <c r="D35" s="13" t="s">
        <v>77</v>
      </c>
      <c r="E35" s="12" t="s">
        <v>78</v>
      </c>
      <c r="F35" s="12">
        <v>1815.21</v>
      </c>
      <c r="G35" s="12">
        <v>20.7</v>
      </c>
      <c r="H35" s="33">
        <f aca="true" t="shared" si="2" ref="H35:H57">ROUND(F35*G35,2)</f>
        <v>37574.85</v>
      </c>
    </row>
    <row r="36" spans="1:8" ht="15.75" customHeight="1" thickBot="1">
      <c r="A36" s="32" t="s">
        <v>79</v>
      </c>
      <c r="B36" s="16" t="s">
        <v>80</v>
      </c>
      <c r="C36" s="12" t="s">
        <v>21</v>
      </c>
      <c r="D36" s="13" t="s">
        <v>22</v>
      </c>
      <c r="E36" s="12" t="s">
        <v>23</v>
      </c>
      <c r="F36" s="12">
        <v>3.64</v>
      </c>
      <c r="G36" s="12">
        <v>154.1</v>
      </c>
      <c r="H36" s="33">
        <f t="shared" si="2"/>
        <v>560.92</v>
      </c>
    </row>
    <row r="37" spans="1:8" ht="15.75" customHeight="1" thickBot="1">
      <c r="A37" s="32" t="s">
        <v>81</v>
      </c>
      <c r="B37" s="16" t="s">
        <v>25</v>
      </c>
      <c r="C37" s="12" t="s">
        <v>21</v>
      </c>
      <c r="D37" s="13" t="s">
        <v>26</v>
      </c>
      <c r="E37" s="12" t="s">
        <v>27</v>
      </c>
      <c r="F37" s="12">
        <v>544.57</v>
      </c>
      <c r="G37" s="12">
        <v>1.29</v>
      </c>
      <c r="H37" s="33">
        <f t="shared" si="2"/>
        <v>702.5</v>
      </c>
    </row>
    <row r="38" spans="1:8" ht="15.75" customHeight="1" thickBot="1">
      <c r="A38" s="32" t="s">
        <v>82</v>
      </c>
      <c r="B38" s="16" t="s">
        <v>83</v>
      </c>
      <c r="C38" s="12" t="s">
        <v>21</v>
      </c>
      <c r="D38" s="13" t="s">
        <v>84</v>
      </c>
      <c r="E38" s="12" t="s">
        <v>58</v>
      </c>
      <c r="F38" s="12">
        <v>20.17</v>
      </c>
      <c r="G38" s="12">
        <v>18.84</v>
      </c>
      <c r="H38" s="33">
        <f t="shared" si="2"/>
        <v>380</v>
      </c>
    </row>
    <row r="39" spans="1:8" ht="15.75" customHeight="1" thickBot="1">
      <c r="A39" s="32" t="s">
        <v>85</v>
      </c>
      <c r="B39" s="16" t="s">
        <v>86</v>
      </c>
      <c r="C39" s="12" t="s">
        <v>21</v>
      </c>
      <c r="D39" s="13" t="s">
        <v>87</v>
      </c>
      <c r="E39" s="12" t="s">
        <v>33</v>
      </c>
      <c r="F39" s="12">
        <v>67.23</v>
      </c>
      <c r="G39" s="12">
        <v>4.78</v>
      </c>
      <c r="H39" s="33">
        <f t="shared" si="2"/>
        <v>321.36</v>
      </c>
    </row>
    <row r="40" spans="1:8" ht="15.75" customHeight="1" thickBot="1">
      <c r="A40" s="32" t="s">
        <v>88</v>
      </c>
      <c r="B40" s="16" t="s">
        <v>89</v>
      </c>
      <c r="C40" s="12" t="s">
        <v>21</v>
      </c>
      <c r="D40" s="13" t="s">
        <v>90</v>
      </c>
      <c r="E40" s="12" t="s">
        <v>23</v>
      </c>
      <c r="F40" s="12">
        <v>77.69</v>
      </c>
      <c r="G40" s="12">
        <v>12.94</v>
      </c>
      <c r="H40" s="33">
        <f t="shared" si="2"/>
        <v>1005.31</v>
      </c>
    </row>
    <row r="41" spans="1:8" ht="21.75" customHeight="1" thickBot="1">
      <c r="A41" s="32" t="s">
        <v>91</v>
      </c>
      <c r="B41" s="16" t="s">
        <v>92</v>
      </c>
      <c r="C41" s="12" t="s">
        <v>21</v>
      </c>
      <c r="D41" s="13" t="s">
        <v>93</v>
      </c>
      <c r="E41" s="12" t="s">
        <v>58</v>
      </c>
      <c r="F41" s="12">
        <v>221</v>
      </c>
      <c r="G41" s="12">
        <v>44.77</v>
      </c>
      <c r="H41" s="33">
        <f t="shared" si="2"/>
        <v>9894.17</v>
      </c>
    </row>
    <row r="42" spans="1:8" ht="21.75" customHeight="1" thickBot="1">
      <c r="A42" s="32" t="s">
        <v>94</v>
      </c>
      <c r="B42" s="16" t="s">
        <v>95</v>
      </c>
      <c r="C42" s="12" t="s">
        <v>21</v>
      </c>
      <c r="D42" s="13" t="s">
        <v>96</v>
      </c>
      <c r="E42" s="12" t="s">
        <v>58</v>
      </c>
      <c r="F42" s="12">
        <v>221</v>
      </c>
      <c r="G42" s="12">
        <v>40.15</v>
      </c>
      <c r="H42" s="33">
        <f t="shared" si="2"/>
        <v>8873.15</v>
      </c>
    </row>
    <row r="43" spans="1:8" ht="21.75" customHeight="1" thickBot="1">
      <c r="A43" s="32" t="s">
        <v>97</v>
      </c>
      <c r="B43" s="16" t="s">
        <v>98</v>
      </c>
      <c r="C43" s="12" t="s">
        <v>21</v>
      </c>
      <c r="D43" s="13" t="s">
        <v>99</v>
      </c>
      <c r="E43" s="12" t="s">
        <v>58</v>
      </c>
      <c r="F43" s="12">
        <v>215.33</v>
      </c>
      <c r="G43" s="12">
        <v>10.86</v>
      </c>
      <c r="H43" s="33">
        <f t="shared" si="2"/>
        <v>2338.48</v>
      </c>
    </row>
    <row r="44" spans="1:8" ht="21.75" customHeight="1" thickBot="1">
      <c r="A44" s="32" t="s">
        <v>100</v>
      </c>
      <c r="B44" s="16" t="s">
        <v>101</v>
      </c>
      <c r="C44" s="12" t="s">
        <v>21</v>
      </c>
      <c r="D44" s="13" t="s">
        <v>102</v>
      </c>
      <c r="E44" s="12" t="s">
        <v>58</v>
      </c>
      <c r="F44" s="12">
        <v>215.33</v>
      </c>
      <c r="G44" s="12">
        <v>13.01</v>
      </c>
      <c r="H44" s="33">
        <f t="shared" si="2"/>
        <v>2801.44</v>
      </c>
    </row>
    <row r="45" spans="1:8" ht="15.75" customHeight="1" thickBot="1">
      <c r="A45" s="32" t="s">
        <v>103</v>
      </c>
      <c r="B45" s="16" t="s">
        <v>104</v>
      </c>
      <c r="C45" s="12" t="s">
        <v>21</v>
      </c>
      <c r="D45" s="13" t="s">
        <v>105</v>
      </c>
      <c r="E45" s="12" t="s">
        <v>23</v>
      </c>
      <c r="F45" s="12">
        <v>5.48</v>
      </c>
      <c r="G45" s="17">
        <v>1258.57</v>
      </c>
      <c r="H45" s="34">
        <f t="shared" si="2"/>
        <v>6896.96</v>
      </c>
    </row>
    <row r="46" spans="1:8" ht="15.75" customHeight="1" thickBot="1">
      <c r="A46" s="32" t="s">
        <v>106</v>
      </c>
      <c r="B46" s="16" t="s">
        <v>107</v>
      </c>
      <c r="C46" s="12" t="s">
        <v>21</v>
      </c>
      <c r="D46" s="13" t="s">
        <v>108</v>
      </c>
      <c r="E46" s="12" t="s">
        <v>23</v>
      </c>
      <c r="F46" s="12">
        <v>5.48</v>
      </c>
      <c r="G46" s="12">
        <v>44.04</v>
      </c>
      <c r="H46" s="33">
        <f t="shared" si="2"/>
        <v>241.34</v>
      </c>
    </row>
    <row r="47" spans="1:8" ht="15.75" customHeight="1" thickBot="1">
      <c r="A47" s="32" t="s">
        <v>109</v>
      </c>
      <c r="B47" s="16" t="s">
        <v>110</v>
      </c>
      <c r="C47" s="12" t="s">
        <v>21</v>
      </c>
      <c r="D47" s="13" t="s">
        <v>111</v>
      </c>
      <c r="E47" s="12" t="s">
        <v>58</v>
      </c>
      <c r="F47" s="12">
        <v>308.87</v>
      </c>
      <c r="G47" s="12">
        <v>2.66</v>
      </c>
      <c r="H47" s="33">
        <f t="shared" si="2"/>
        <v>821.59</v>
      </c>
    </row>
    <row r="48" spans="1:8" ht="21.75" customHeight="1" thickBot="1">
      <c r="A48" s="32" t="s">
        <v>112</v>
      </c>
      <c r="B48" s="16" t="s">
        <v>113</v>
      </c>
      <c r="C48" s="12" t="s">
        <v>21</v>
      </c>
      <c r="D48" s="13" t="s">
        <v>114</v>
      </c>
      <c r="E48" s="12" t="s">
        <v>58</v>
      </c>
      <c r="F48" s="12">
        <v>202.16</v>
      </c>
      <c r="G48" s="12">
        <v>177.68</v>
      </c>
      <c r="H48" s="33">
        <f t="shared" si="2"/>
        <v>35919.79</v>
      </c>
    </row>
    <row r="49" spans="1:8" ht="21.75" customHeight="1" thickBot="1">
      <c r="A49" s="32" t="s">
        <v>115</v>
      </c>
      <c r="B49" s="16" t="s">
        <v>116</v>
      </c>
      <c r="C49" s="12" t="s">
        <v>21</v>
      </c>
      <c r="D49" s="13" t="s">
        <v>117</v>
      </c>
      <c r="E49" s="12" t="s">
        <v>23</v>
      </c>
      <c r="F49" s="12">
        <v>64</v>
      </c>
      <c r="G49" s="12">
        <v>195.49</v>
      </c>
      <c r="H49" s="33">
        <f t="shared" si="2"/>
        <v>12511.36</v>
      </c>
    </row>
    <row r="50" spans="1:8" ht="15.75" customHeight="1" thickBot="1">
      <c r="A50" s="32" t="s">
        <v>118</v>
      </c>
      <c r="B50" s="16" t="s">
        <v>119</v>
      </c>
      <c r="C50" s="12" t="s">
        <v>21</v>
      </c>
      <c r="D50" s="13" t="s">
        <v>120</v>
      </c>
      <c r="E50" s="12" t="s">
        <v>54</v>
      </c>
      <c r="F50" s="12">
        <v>640</v>
      </c>
      <c r="G50" s="12">
        <v>2.29</v>
      </c>
      <c r="H50" s="33">
        <f t="shared" si="2"/>
        <v>1465.6</v>
      </c>
    </row>
    <row r="51" spans="1:8" ht="21.75" customHeight="1" thickBot="1">
      <c r="A51" s="32" t="s">
        <v>121</v>
      </c>
      <c r="B51" s="16" t="s">
        <v>122</v>
      </c>
      <c r="C51" s="12" t="s">
        <v>21</v>
      </c>
      <c r="D51" s="13" t="s">
        <v>123</v>
      </c>
      <c r="E51" s="12" t="s">
        <v>33</v>
      </c>
      <c r="F51" s="12">
        <v>196</v>
      </c>
      <c r="G51" s="12">
        <v>180.87</v>
      </c>
      <c r="H51" s="33">
        <f t="shared" si="2"/>
        <v>35450.52</v>
      </c>
    </row>
    <row r="52" spans="1:8" ht="15.75" customHeight="1" thickBot="1">
      <c r="A52" s="32" t="s">
        <v>124</v>
      </c>
      <c r="B52" s="16" t="s">
        <v>125</v>
      </c>
      <c r="C52" s="12" t="s">
        <v>21</v>
      </c>
      <c r="D52" s="13" t="s">
        <v>126</v>
      </c>
      <c r="E52" s="12" t="s">
        <v>23</v>
      </c>
      <c r="F52" s="12">
        <v>51.85</v>
      </c>
      <c r="G52" s="17">
        <v>488.23</v>
      </c>
      <c r="H52" s="33">
        <f t="shared" si="2"/>
        <v>25314.73</v>
      </c>
    </row>
    <row r="53" spans="1:8" ht="15.75" customHeight="1" thickBot="1">
      <c r="A53" s="32" t="s">
        <v>127</v>
      </c>
      <c r="B53" s="16" t="s">
        <v>128</v>
      </c>
      <c r="C53" s="12" t="s">
        <v>21</v>
      </c>
      <c r="D53" s="13" t="s">
        <v>129</v>
      </c>
      <c r="E53" s="12" t="s">
        <v>58</v>
      </c>
      <c r="F53" s="12">
        <v>211</v>
      </c>
      <c r="G53" s="17">
        <v>85.83</v>
      </c>
      <c r="H53" s="33">
        <f t="shared" si="2"/>
        <v>18110.13</v>
      </c>
    </row>
    <row r="54" spans="1:8" ht="15.75" customHeight="1" thickBot="1">
      <c r="A54" s="32" t="s">
        <v>130</v>
      </c>
      <c r="B54" s="16" t="s">
        <v>131</v>
      </c>
      <c r="C54" s="12" t="s">
        <v>21</v>
      </c>
      <c r="D54" s="13" t="s">
        <v>132</v>
      </c>
      <c r="E54" s="12" t="s">
        <v>133</v>
      </c>
      <c r="F54" s="12">
        <v>5185</v>
      </c>
      <c r="G54" s="17">
        <v>8.37</v>
      </c>
      <c r="H54" s="33">
        <f t="shared" si="2"/>
        <v>43398.45</v>
      </c>
    </row>
    <row r="55" spans="1:8" ht="15.75" customHeight="1" thickBot="1">
      <c r="A55" s="32" t="s">
        <v>134</v>
      </c>
      <c r="B55" s="16" t="s">
        <v>63</v>
      </c>
      <c r="C55" s="12" t="s">
        <v>21</v>
      </c>
      <c r="D55" s="13" t="s">
        <v>64</v>
      </c>
      <c r="E55" s="12" t="s">
        <v>23</v>
      </c>
      <c r="F55" s="12">
        <v>24.99</v>
      </c>
      <c r="G55" s="17">
        <v>595.94</v>
      </c>
      <c r="H55" s="33">
        <f t="shared" si="2"/>
        <v>14892.54</v>
      </c>
    </row>
    <row r="56" spans="1:8" ht="21.75" customHeight="1" thickBot="1">
      <c r="A56" s="32" t="s">
        <v>135</v>
      </c>
      <c r="B56" s="16" t="s">
        <v>66</v>
      </c>
      <c r="C56" s="12" t="s">
        <v>21</v>
      </c>
      <c r="D56" s="13" t="s">
        <v>67</v>
      </c>
      <c r="E56" s="12" t="s">
        <v>23</v>
      </c>
      <c r="F56" s="12">
        <v>17.85</v>
      </c>
      <c r="G56" s="17">
        <v>108.1</v>
      </c>
      <c r="H56" s="33">
        <f t="shared" si="2"/>
        <v>1929.59</v>
      </c>
    </row>
    <row r="57" spans="1:8" ht="15.75" customHeight="1" thickBot="1">
      <c r="A57" s="32" t="s">
        <v>136</v>
      </c>
      <c r="B57" s="16" t="s">
        <v>137</v>
      </c>
      <c r="C57" s="12" t="s">
        <v>21</v>
      </c>
      <c r="D57" s="13" t="s">
        <v>138</v>
      </c>
      <c r="E57" s="12" t="s">
        <v>133</v>
      </c>
      <c r="F57" s="12">
        <v>2.87</v>
      </c>
      <c r="G57" s="17">
        <v>2.6</v>
      </c>
      <c r="H57" s="33">
        <f t="shared" si="2"/>
        <v>7.46</v>
      </c>
    </row>
    <row r="58" spans="1:9" s="10" customFormat="1" ht="15.75" customHeight="1" thickBot="1">
      <c r="A58" s="30" t="s">
        <v>139</v>
      </c>
      <c r="B58" s="7"/>
      <c r="C58" s="7"/>
      <c r="D58" s="8" t="s">
        <v>140</v>
      </c>
      <c r="E58" s="9"/>
      <c r="F58" s="9"/>
      <c r="G58" s="18"/>
      <c r="H58" s="31">
        <f>SUM(H59:H67)</f>
        <v>7798.1900000000005</v>
      </c>
      <c r="I58" s="6"/>
    </row>
    <row r="59" spans="1:8" ht="15.75" customHeight="1" thickBot="1">
      <c r="A59" s="32" t="s">
        <v>141</v>
      </c>
      <c r="B59" s="16" t="s">
        <v>142</v>
      </c>
      <c r="C59" s="12" t="s">
        <v>21</v>
      </c>
      <c r="D59" s="13" t="s">
        <v>143</v>
      </c>
      <c r="E59" s="12" t="s">
        <v>58</v>
      </c>
      <c r="F59" s="12">
        <v>11.8</v>
      </c>
      <c r="G59" s="17">
        <v>75.54</v>
      </c>
      <c r="H59" s="33">
        <f aca="true" t="shared" si="3" ref="H59:H67">ROUND(F59*G59,2)</f>
        <v>891.37</v>
      </c>
    </row>
    <row r="60" spans="1:8" ht="15.75" customHeight="1" thickBot="1">
      <c r="A60" s="32" t="s">
        <v>144</v>
      </c>
      <c r="B60" s="16" t="s">
        <v>145</v>
      </c>
      <c r="C60" s="12" t="s">
        <v>21</v>
      </c>
      <c r="D60" s="13" t="s">
        <v>132</v>
      </c>
      <c r="E60" s="12" t="s">
        <v>133</v>
      </c>
      <c r="F60" s="12">
        <v>232</v>
      </c>
      <c r="G60" s="17">
        <v>8.37</v>
      </c>
      <c r="H60" s="33">
        <f t="shared" si="3"/>
        <v>1941.84</v>
      </c>
    </row>
    <row r="61" spans="1:8" ht="15.75" customHeight="1" thickBot="1">
      <c r="A61" s="32" t="s">
        <v>146</v>
      </c>
      <c r="B61" s="16" t="s">
        <v>147</v>
      </c>
      <c r="C61" s="12" t="s">
        <v>21</v>
      </c>
      <c r="D61" s="13" t="s">
        <v>148</v>
      </c>
      <c r="E61" s="12" t="s">
        <v>23</v>
      </c>
      <c r="F61" s="12">
        <v>0.44</v>
      </c>
      <c r="G61" s="17">
        <v>386.56</v>
      </c>
      <c r="H61" s="33">
        <f t="shared" si="3"/>
        <v>170.09</v>
      </c>
    </row>
    <row r="62" spans="1:8" ht="15.75" customHeight="1" thickBot="1">
      <c r="A62" s="32" t="s">
        <v>149</v>
      </c>
      <c r="B62" s="16" t="s">
        <v>150</v>
      </c>
      <c r="C62" s="12" t="s">
        <v>21</v>
      </c>
      <c r="D62" s="13" t="s">
        <v>151</v>
      </c>
      <c r="E62" s="12" t="s">
        <v>23</v>
      </c>
      <c r="F62" s="12">
        <v>0.14</v>
      </c>
      <c r="G62" s="17">
        <v>428.4</v>
      </c>
      <c r="H62" s="33">
        <f t="shared" si="3"/>
        <v>59.98</v>
      </c>
    </row>
    <row r="63" spans="1:8" ht="15.75" customHeight="1" thickBot="1">
      <c r="A63" s="32" t="s">
        <v>152</v>
      </c>
      <c r="B63" s="16" t="s">
        <v>153</v>
      </c>
      <c r="C63" s="12" t="s">
        <v>21</v>
      </c>
      <c r="D63" s="13" t="s">
        <v>154</v>
      </c>
      <c r="E63" s="12" t="s">
        <v>23</v>
      </c>
      <c r="F63" s="12">
        <v>1.56</v>
      </c>
      <c r="G63" s="17">
        <v>471.74</v>
      </c>
      <c r="H63" s="33">
        <f t="shared" si="3"/>
        <v>735.91</v>
      </c>
    </row>
    <row r="64" spans="1:8" ht="15.75" customHeight="1" thickBot="1">
      <c r="A64" s="32" t="s">
        <v>155</v>
      </c>
      <c r="B64" s="16" t="s">
        <v>156</v>
      </c>
      <c r="C64" s="12" t="s">
        <v>21</v>
      </c>
      <c r="D64" s="13" t="s">
        <v>157</v>
      </c>
      <c r="E64" s="12" t="s">
        <v>23</v>
      </c>
      <c r="F64" s="12">
        <v>0.16</v>
      </c>
      <c r="G64" s="17">
        <v>44.04</v>
      </c>
      <c r="H64" s="33">
        <f t="shared" si="3"/>
        <v>7.05</v>
      </c>
    </row>
    <row r="65" spans="1:8" ht="15.75" customHeight="1" thickBot="1">
      <c r="A65" s="32" t="s">
        <v>158</v>
      </c>
      <c r="B65" s="16" t="s">
        <v>159</v>
      </c>
      <c r="C65" s="12" t="s">
        <v>21</v>
      </c>
      <c r="D65" s="13" t="s">
        <v>160</v>
      </c>
      <c r="E65" s="12" t="s">
        <v>23</v>
      </c>
      <c r="F65" s="12">
        <v>5.01</v>
      </c>
      <c r="G65" s="17">
        <v>442.99</v>
      </c>
      <c r="H65" s="33">
        <f t="shared" si="3"/>
        <v>2219.38</v>
      </c>
    </row>
    <row r="66" spans="1:8" ht="15.75" customHeight="1" thickBot="1">
      <c r="A66" s="32" t="s">
        <v>161</v>
      </c>
      <c r="B66" s="16" t="s">
        <v>162</v>
      </c>
      <c r="C66" s="12" t="s">
        <v>21</v>
      </c>
      <c r="D66" s="19" t="s">
        <v>163</v>
      </c>
      <c r="E66" s="12" t="s">
        <v>58</v>
      </c>
      <c r="F66" s="12">
        <v>3.8</v>
      </c>
      <c r="G66" s="17">
        <v>31.93</v>
      </c>
      <c r="H66" s="33">
        <f t="shared" si="3"/>
        <v>121.33</v>
      </c>
    </row>
    <row r="67" spans="1:8" ht="15.75" customHeight="1" thickBot="1">
      <c r="A67" s="32" t="s">
        <v>164</v>
      </c>
      <c r="B67" s="16" t="s">
        <v>165</v>
      </c>
      <c r="C67" s="12" t="s">
        <v>21</v>
      </c>
      <c r="D67" s="13" t="s">
        <v>166</v>
      </c>
      <c r="E67" s="12" t="s">
        <v>167</v>
      </c>
      <c r="F67" s="12">
        <v>4</v>
      </c>
      <c r="G67" s="17">
        <v>412.81</v>
      </c>
      <c r="H67" s="33">
        <f t="shared" si="3"/>
        <v>1651.24</v>
      </c>
    </row>
    <row r="68" spans="1:8" ht="15.75" customHeight="1" thickBot="1">
      <c r="A68" s="32"/>
      <c r="B68" s="11"/>
      <c r="C68" s="12"/>
      <c r="D68" s="13"/>
      <c r="E68" s="12"/>
      <c r="F68" s="12"/>
      <c r="G68" s="12"/>
      <c r="H68" s="33"/>
    </row>
    <row r="69" spans="1:9" ht="15.75" customHeight="1" thickBot="1">
      <c r="A69" s="35"/>
      <c r="B69" s="36"/>
      <c r="C69" s="36"/>
      <c r="D69" s="36" t="s">
        <v>168</v>
      </c>
      <c r="E69" s="36"/>
      <c r="F69" s="36"/>
      <c r="G69" s="36"/>
      <c r="H69" s="37">
        <f>+H33+H13</f>
        <v>729325.6499999999</v>
      </c>
      <c r="I69" s="6"/>
    </row>
  </sheetData>
  <sheetProtection password="C90F" sheet="1"/>
  <mergeCells count="7">
    <mergeCell ref="A11:H11"/>
    <mergeCell ref="A8:H8"/>
    <mergeCell ref="A1:H1"/>
    <mergeCell ref="A2:H2"/>
    <mergeCell ref="A3:H3"/>
    <mergeCell ref="A4:H4"/>
    <mergeCell ref="A6:H6"/>
  </mergeCells>
  <printOptions horizontalCentered="1"/>
  <pageMargins left="0.7874015748031497" right="0.3937007874015748" top="0.3937007874015748" bottom="0.1968503937007874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2014-06-03T18:03:21Z</cp:lastPrinted>
  <dcterms:created xsi:type="dcterms:W3CDTF">2014-06-03T17:25:55Z</dcterms:created>
  <dcterms:modified xsi:type="dcterms:W3CDTF">2014-06-04T17:35:39Z</dcterms:modified>
  <cp:category/>
  <cp:version/>
  <cp:contentType/>
  <cp:contentStatus/>
</cp:coreProperties>
</file>