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_FilterDatabase" localSheetId="0" hidden="1">'PLANILHA'!$A$10:$F$176</definedName>
    <definedName name="_xlnm.Print_Area" localSheetId="0">'PLANILHA'!$A$1:$F$176</definedName>
    <definedName name="Excel_BuiltIn_Print_Titles_2">'PLANILHA'!$A$1:$IT$9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<sst xmlns="http://schemas.openxmlformats.org/spreadsheetml/2006/main" count="473" uniqueCount="347">
  <si>
    <t>PREFEITURA DO MUNICÍPIO DE MAUÁ</t>
  </si>
  <si>
    <t>SECRETARIA DE OBRAS</t>
  </si>
  <si>
    <t>CONCORRÊNCIA Nº 03/2014</t>
  </si>
  <si>
    <r>
      <t>OBJETO:</t>
    </r>
    <r>
      <rPr>
        <sz val="11"/>
        <color indexed="8"/>
        <rFont val="Calibri"/>
        <family val="2"/>
      </rPr>
      <t xml:space="preserve"> Reforma da UBS do Jardim Primavera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</si>
  <si>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</si>
  <si>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</si>
  <si>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</si>
  <si>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</si>
  <si>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</si>
  <si>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</si>
  <si>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CANTEIRO DE OBRAS</t>
  </si>
  <si>
    <t>1.1</t>
  </si>
  <si>
    <t>Barracão de obra em tábuas de madeira com banheiro, cobertura em fibrocimento 4mm, incluso instalações hidro sanitárias e elétricas</t>
  </si>
  <si>
    <t>m²</t>
  </si>
  <si>
    <t>1.2</t>
  </si>
  <si>
    <t>Barracão para depósito em tábuas de madeira, cobertura em fibrocimento 4mm, incluso piso argamassa traço 1:6 (cimento e areia)</t>
  </si>
  <si>
    <t>1.3</t>
  </si>
  <si>
    <t>Tapume de chapa de madeira compensada (6mm) - pintura a cal - aproveitamento 2x</t>
  </si>
  <si>
    <t>1.4</t>
  </si>
  <si>
    <t>Placa de obra em chapa de aço galvanizado</t>
  </si>
  <si>
    <t>m2</t>
  </si>
  <si>
    <t>2.</t>
  </si>
  <si>
    <t>TERRAPLENAGEM</t>
  </si>
  <si>
    <t>2.1</t>
  </si>
  <si>
    <t>Limpeza Manual Geral com remoção de cobertura vegetal.</t>
  </si>
  <si>
    <t>3.</t>
  </si>
  <si>
    <t>Construção de Edificações</t>
  </si>
  <si>
    <t>3.1</t>
  </si>
  <si>
    <t>SERVIÇOS INICIAIS</t>
  </si>
  <si>
    <t>3.1.2</t>
  </si>
  <si>
    <t>Demolições e remoções</t>
  </si>
  <si>
    <t>3.1.2.1</t>
  </si>
  <si>
    <t>Demolição de alvenaria estrutural de blocos vazados de concreto.</t>
  </si>
  <si>
    <t>m³</t>
  </si>
  <si>
    <t>3.1.2.2</t>
  </si>
  <si>
    <t>DEMOLICAO MANUAL CONCRETO ARMADO (PILAR / VIGA / LAJE) - INCL EMPILHACAO LATERAL NO CANTEIRO</t>
  </si>
  <si>
    <t>3.1.2.3</t>
  </si>
  <si>
    <t xml:space="preserve">RETIRADA DE TELHAS ONDULADAS </t>
  </si>
  <si>
    <t>3.1.2.4</t>
  </si>
  <si>
    <t>RETIRADA DE ESTRUTURA DE MADEIRA PONTALETEADA PARA TELHAS ONDULADAS</t>
  </si>
  <si>
    <t>3.1.2.5</t>
  </si>
  <si>
    <t>DEMOLICAO DE TELHAS ONDULADAS</t>
  </si>
  <si>
    <t>3.1.2.6</t>
  </si>
  <si>
    <t>DEMOLIÇÃO DE CAMADA DE ASSENTAMENTO/ COM USO DE PONTEIRO/ ESPESSURA DE 4CM</t>
  </si>
  <si>
    <t>3.1.2.7</t>
  </si>
  <si>
    <t>RETIRADA DE FOLHAS DE PORTA DE PASSAGEM OU JANELA</t>
  </si>
  <si>
    <t>un.</t>
  </si>
  <si>
    <t>3.1.2.8</t>
  </si>
  <si>
    <t>RETIRADA DE BATENTES DE MADEIRA</t>
  </si>
  <si>
    <t>3.1.2.9</t>
  </si>
  <si>
    <t>RETIRADA DE APARELHOS SANITARIOS</t>
  </si>
  <si>
    <t>3.1.2.10</t>
  </si>
  <si>
    <t>CARGA MANUAL DE ENTULHO EM CAMINHAO BASCULANTE 6 M3</t>
  </si>
  <si>
    <t>3.1.2.11</t>
  </si>
  <si>
    <t>TRANSPORTE DE TERRA POR CAMINHÃO BASCULANTE, A PARTIR DE 1KM</t>
  </si>
  <si>
    <t>M3XKM</t>
  </si>
  <si>
    <t>3.2</t>
  </si>
  <si>
    <t>INFRA-ESTRUTURA</t>
  </si>
  <si>
    <t>3.2.1</t>
  </si>
  <si>
    <t>REGULARIZAÇÃO E COMPACTAÇÃO MANUAL DE TERRENO COM SOQUETE</t>
  </si>
  <si>
    <t>3.2.2</t>
  </si>
  <si>
    <t>ESTACA A TRADO (BROCA) DIAMETRO = 25 CM, EM CONCRETO MOLDADO IN LOCO, 15 MPA, SEM ARMACAO.</t>
  </si>
  <si>
    <t>M</t>
  </si>
  <si>
    <t>3.2.3</t>
  </si>
  <si>
    <t>ESTACA DE CONCRETO MOLDADA NO LOCAL, TIPO "STRAUSS" - ATÉ 20T</t>
  </si>
  <si>
    <t>3.2.4</t>
  </si>
  <si>
    <t>ARMACAO ACO CA-50, DIAM. 6,3 (1/4) À 12,5MM(1/2) -FORNECIMENTO/ CORTE( PERDA DE 10%) / DOBRA / COLOCAÇÃO.</t>
  </si>
  <si>
    <t>Kg</t>
  </si>
  <si>
    <t>3.2.5</t>
  </si>
  <si>
    <t>ARMACAO DE ACO CA-60 DIAM. 3,4 A 6,0MM.- FORNECIMENTO / CORTE (C/PERDA DE 10%) / DOBRA / COLOCAÇÃO.</t>
  </si>
  <si>
    <t>3.2.6</t>
  </si>
  <si>
    <t>EXECUÇÃO DE LASTRO EM CONCRETO (1:2,5:6), PREPARO MANUAL</t>
  </si>
  <si>
    <t>3.2.7</t>
  </si>
  <si>
    <t>Concreto usinado bombeado face=25mpa, inclusive lançamento e adensamento</t>
  </si>
  <si>
    <t>3.2.8</t>
  </si>
  <si>
    <t>Escavação manual em solo-prof. ate 1,50 m</t>
  </si>
  <si>
    <t>3.2.9</t>
  </si>
  <si>
    <t>Forma tabua para concreto em fundação c/ reaproveitamento 5x</t>
  </si>
  <si>
    <t>3.2.10</t>
  </si>
  <si>
    <t>REATERRO DE VALAS/CAVAS, COMPACTADO A MAÇO EM CAMADAS DE ATÉ 30CM.</t>
  </si>
  <si>
    <t>3.3</t>
  </si>
  <si>
    <t>SUPERESTRUTURA</t>
  </si>
  <si>
    <t>3.3.1</t>
  </si>
  <si>
    <t>Concreto usinado bombeado fck=25mpa, inclusive lançamento e adensamento</t>
  </si>
  <si>
    <t>3.3.2</t>
  </si>
  <si>
    <t>LAJE PRE-MOLDADA P/FORRO, SOBRECARGA 100KG/M2, VAOS ATE 3,50M/E=8CM, C/LAJOTAS E CAP.C/CONC FCK=20MPA, 3CM, INTER-EIXO 38CM, C/ESCORAMENTO (REAPR.3X) E FERRAGEM NEGATIVA</t>
  </si>
  <si>
    <t>3.3.3</t>
  </si>
  <si>
    <t>Forma para estruturas de concreto (pilar, viga e laje) em chapa de madeira compensada plastificada, de 1,10 x 2,20, espessura = 18 mm, 03 utilizações. (fabricação, montagem e desmontagem - exclusive escoramento).</t>
  </si>
  <si>
    <t>3.3.4</t>
  </si>
  <si>
    <t>Escoramento formas ate h = 3,30m, com madeira de 3a qualidade, não aparelhada, aproveitamento tabuas 3x e prumos 4x.</t>
  </si>
  <si>
    <t>3.3.5</t>
  </si>
  <si>
    <t>3.3.6</t>
  </si>
  <si>
    <t>3.4</t>
  </si>
  <si>
    <t>PAREDES E PAINÉIS</t>
  </si>
  <si>
    <t>3.4.1</t>
  </si>
  <si>
    <t>ALVENARIA DE BLOCOS DE CONCRETO VEDACAO 9X19X39CM, ESPESSURA 9CM, ASSENTADOS COM ARGAMASSA TRACO 1:0,5:11 (CIMENTO, CAL E AREIA)</t>
  </si>
  <si>
    <t>3.4.2</t>
  </si>
  <si>
    <t>VEJA 10X10CM EM CONCRETO PRÉ MOLDADO</t>
  </si>
  <si>
    <t>m</t>
  </si>
  <si>
    <t>3.5</t>
  </si>
  <si>
    <t>COBERTURA/FECHAMENTOS LATERAIS</t>
  </si>
  <si>
    <t>3.5.1</t>
  </si>
  <si>
    <t>Rufo em chapa de aco galvanizado numero 24, desenvolvimento de 25cm - PLATIBANDA EDIFICAÇÃO NOVA</t>
  </si>
  <si>
    <t>3.6</t>
  </si>
  <si>
    <t>IMPERMEABILIZAÇÃO</t>
  </si>
  <si>
    <t>3.6.1</t>
  </si>
  <si>
    <t>Impermeabilização com tinta betuminosa em fundações, baldrames e muros de arrimo, duas demãos</t>
  </si>
  <si>
    <t>3.6.2</t>
  </si>
  <si>
    <t>Manta impermeabilizante a base de asfalto - fornecimento e instalção  - áreas molhadas</t>
  </si>
  <si>
    <t>3.6.3</t>
  </si>
  <si>
    <t>Proteção mecânica de superfície com argamassa de cimento e areia, traço 1:3, e=2 cm</t>
  </si>
  <si>
    <t>3.7</t>
  </si>
  <si>
    <t>ESQUADRIAS DE MADEIRA</t>
  </si>
  <si>
    <t>3.7.1</t>
  </si>
  <si>
    <t>P2 e P3- Porta de madeira compensada lisa para pintura, 0,80x2,10m, incluso aduela 2A, alizar 2A e dobradiça com anel.</t>
  </si>
  <si>
    <t>un</t>
  </si>
  <si>
    <t>3.7.2</t>
  </si>
  <si>
    <t>PORTA DE MADEIRA COMPENSADA LISA PARA CERA OU VERNIZ, 90X210X3,5CM, INCLUSO ADUELA 1A, ALIZAR 1A E DOBRADICAS COM ANEL</t>
  </si>
  <si>
    <t>3.8</t>
  </si>
  <si>
    <t>ESQUADRIAS METÁLICAS</t>
  </si>
  <si>
    <t>REFORMA DE ESQUADRIAS METÁLICAS</t>
  </si>
  <si>
    <t>3.8.1</t>
  </si>
  <si>
    <t>REMOCAO DE PINTURA A OLEO/ESMALTE SOBRE SUPERFICIE METALICA</t>
  </si>
  <si>
    <t>3.8.2</t>
  </si>
  <si>
    <t>FUNDO ANTICORROSIVO A BASE DE OXIDO DE FERRO (ZARCAO), DUAS DEMAOS</t>
  </si>
  <si>
    <t>3.8.3</t>
  </si>
  <si>
    <t>PINTURA ESMALTE FOSCO, DUAS DEMAOS, SOBRE SUPERFICIE METALICA</t>
  </si>
  <si>
    <t>ESQUADRIAS NOVAS</t>
  </si>
  <si>
    <t>3.8.4</t>
  </si>
  <si>
    <t>CP.13/22/23 - CAIXILHO EM FERRO PERFILADO - BASCULANTE</t>
  </si>
  <si>
    <t>3.8.5</t>
  </si>
  <si>
    <t>Vidro temperado incolor de 10 mm, inclusive ferragem</t>
  </si>
  <si>
    <t>3.8.6</t>
  </si>
  <si>
    <t>PP.05 - PORTA EM FERRO PERFILADO, MEIO VIDRO COM SUBDIVISÕES - ABRIR, 2 FOLHAS</t>
  </si>
  <si>
    <t>3.9</t>
  </si>
  <si>
    <t>FORRO</t>
  </si>
  <si>
    <t>3.9.1</t>
  </si>
  <si>
    <t>Forro de gesso em placas 60x60cm, espessura 1,2cm, inclusive fixação com arame</t>
  </si>
  <si>
    <t>3.10</t>
  </si>
  <si>
    <t>REVESTIMENTOS DE PAREDES E TETOS</t>
  </si>
  <si>
    <t>3.10.1</t>
  </si>
  <si>
    <t>Revestimento com cerâmica esmaltada 20x20cm, 1a linha, padrão alto, assentada com argamassa de cimento colante e rejuntamento com cimento branco.</t>
  </si>
  <si>
    <t>3.10.2</t>
  </si>
  <si>
    <t>Chapisco em paredes e tetos - traço 1:3 (cimento e areia), espessura 0,5cm, preparo mecânico</t>
  </si>
  <si>
    <t>3.10.3</t>
  </si>
  <si>
    <t>Emboço paulista (massa única) traço 1:2:8 (cimento, cal e areia), e=2,0cm</t>
  </si>
  <si>
    <t>3.10.4</t>
  </si>
  <si>
    <t>Composição - ARGAMASSA BARITADA</t>
  </si>
  <si>
    <t>3.10.5</t>
  </si>
  <si>
    <t xml:space="preserve">Revestimento em placa cerâmica esmaltada para parede interna, de 10 x 10 cm, assentado com argamassa colante industrializada. </t>
  </si>
  <si>
    <t>3.10.6</t>
  </si>
  <si>
    <t>Revestimento de gesso em paredes internas em blocos de concreto, espessura 0,7cm</t>
  </si>
  <si>
    <t>3.11</t>
  </si>
  <si>
    <t>PISOS INTERNOS / EXTERNO</t>
  </si>
  <si>
    <t>3.11.1</t>
  </si>
  <si>
    <t>REGULARIZACAO E COMPACTACAO MANUAL DE TERRENO COM SOQUETE</t>
  </si>
  <si>
    <t>3.11.2</t>
  </si>
  <si>
    <t>LASTRO DE BRITA</t>
  </si>
  <si>
    <t>3.11.3</t>
  </si>
  <si>
    <t>ARMACAO EM TELA DE ACO SOLDADA NERVURADA Q-138, ACO CA-60, 4,2MM, MALHA 10X10CM</t>
  </si>
  <si>
    <t>KG</t>
  </si>
  <si>
    <t>3.11.4</t>
  </si>
  <si>
    <t>FORNECIMENTO/INSTALACAO LONA PLASTICA PRETA, PARA IMPERMEABILIZACAO, E SPESSURA 150 MICRAS.</t>
  </si>
  <si>
    <t>3.11.5</t>
  </si>
  <si>
    <t>CONTRAPISO/LASTRO DE CONCRETO NAO-ESTRUTURAL, E=5CM, PREPARO COM BETONEIRA</t>
  </si>
  <si>
    <t>3.11.6</t>
  </si>
  <si>
    <t>REGULARIZACAO DE PISO/BASE EM ARGAMASSA TRACO 1:3 (CIMENTO E AREIA), ESPESSURA 2,0CM, PREPARO MANUAL</t>
  </si>
  <si>
    <t>3.11.7</t>
  </si>
  <si>
    <t>Piso em cerâmica esmaltada 1ª PEI-V, padrão médio, assentada com argamassa colante</t>
  </si>
  <si>
    <t>3.11.8</t>
  </si>
  <si>
    <t>PISO PODOTÁTIL, ALERTA OU DIRECIONAL, EM LADRILHO HIDRÁULICO</t>
  </si>
  <si>
    <t>3.11.9</t>
  </si>
  <si>
    <t>Rodapé em cerâmica padrão médio pei-4 assentado com argamassa traço 1:4 (cimento e areia)</t>
  </si>
  <si>
    <t>3.11.10</t>
  </si>
  <si>
    <t>SOLEIRA DE MARMORE BRANCO, LARGURA DE 15 CM, ESPESSURA DE 3CM, ASSENTADA SOBRE ARGAMASSA TRAÇO 1:4</t>
  </si>
  <si>
    <t>3.11.11</t>
  </si>
  <si>
    <t>PISO VINILICO SEMIFLEXIVEL PADRAO LISO, ESPESSURA 3,2MM, FIXADO COM COLA</t>
  </si>
  <si>
    <t>3.11.12</t>
  </si>
  <si>
    <t>RODAPE BORRACHA LISO, ALTURA 7CM, ESPESSURA 1MM, FIXADO COM COLA</t>
  </si>
  <si>
    <t>3.11.13</t>
  </si>
  <si>
    <t>Piso de bloco intertravado de concreto retangular, esp=8cm</t>
  </si>
  <si>
    <t>3.12</t>
  </si>
  <si>
    <t>INSTALAÇÕES HIDRAULICAS</t>
  </si>
  <si>
    <t>3.12.1</t>
  </si>
  <si>
    <t>Tubos e conexões</t>
  </si>
  <si>
    <t>3.12.1.1</t>
  </si>
  <si>
    <t>Tubo PVC soldável água fria 25mm, inclusive conexões - fornecimento e instalação</t>
  </si>
  <si>
    <t>3.12.1.2</t>
  </si>
  <si>
    <t>Tubo PVC soldável água fria 32mm, inclusive conexões - fornecimento e instalação</t>
  </si>
  <si>
    <t>3.12.2</t>
  </si>
  <si>
    <t>Registros e válvulas</t>
  </si>
  <si>
    <t>3.12.2.1</t>
  </si>
  <si>
    <t xml:space="preserve">Registro de gaveta, metal amarelo - 1"                                                                                                                                                                                                      </t>
  </si>
  <si>
    <t>3.12.2.2</t>
  </si>
  <si>
    <t>Registro gaveta 3/4" com canopla acabamento cromado simples - fornecimento e instalação</t>
  </si>
  <si>
    <t>3.12.3</t>
  </si>
  <si>
    <t>3.12.3.1</t>
  </si>
  <si>
    <t>Tubo PVC esgoto js predial dn 40mm, inclusive conexões - fornecimento e instalação</t>
  </si>
  <si>
    <t>3.12.3.2</t>
  </si>
  <si>
    <t>Tubo PVC esgoto predial dn 50mm, inclusive conexões - fornecimento e instalação</t>
  </si>
  <si>
    <t>3.12.3.3</t>
  </si>
  <si>
    <t>Tubo PVC esgoto predial dn 75mm, inclusive conexões - fornecimento e instalação</t>
  </si>
  <si>
    <t>3.12.4</t>
  </si>
  <si>
    <t>Caixas e grelhas</t>
  </si>
  <si>
    <t>3.12.4.1</t>
  </si>
  <si>
    <t xml:space="preserve">Caixa de inspeção em alvenaria de tijolo maciço 60x60x60cm, revestida  </t>
  </si>
  <si>
    <t>3.12.4.2</t>
  </si>
  <si>
    <t>Caixa sifonada de pvc rígido de 150 x 150 x 50 mm, com grelha</t>
  </si>
  <si>
    <t>3.12.4.3</t>
  </si>
  <si>
    <t>CAIXA SIFONADA PVC 250 X 230 X 75 MM C/ TAMPA E PORTA - FORNECIMENTO E INSTALAÇÃO</t>
  </si>
  <si>
    <t>3.12.4.4</t>
  </si>
  <si>
    <t>Grelha hemisférica de ferro fundido - 100mm(4')</t>
  </si>
  <si>
    <t>3.12.4.5</t>
  </si>
  <si>
    <t>Grelha hemisférica de ferro fundido - 75mm (3')</t>
  </si>
  <si>
    <t>3.12.5</t>
  </si>
  <si>
    <t>Instalação de gases medicinais</t>
  </si>
  <si>
    <t>3.12.5.1</t>
  </si>
  <si>
    <t>Tubo de cobre classe a com conexões 15mm</t>
  </si>
  <si>
    <t>3.12.5.2</t>
  </si>
  <si>
    <t>TUBO DE COBRE CLASSE "E" 22MM - FORNECIMENTO E INSTALACAO</t>
  </si>
  <si>
    <t>3.12.5.3</t>
  </si>
  <si>
    <t>VÁLVULA DE ESFERA EM BRONZE Ø 1/2" - FORNECIMENTO E INSTALAÇÃO</t>
  </si>
  <si>
    <t>3.12.5.4</t>
  </si>
  <si>
    <t>VÁLVULA DE ESFERA EM BRONZE Ø 3/4" - FORNECIMENTO E INSTALAÇÃO</t>
  </si>
  <si>
    <t>3.12.5.5</t>
  </si>
  <si>
    <t>Válvula retenção - 3/4"</t>
  </si>
  <si>
    <t>3.12.5.6</t>
  </si>
  <si>
    <t>Manômetro de baixa / alta pressão - até 10kgf/cm2</t>
  </si>
  <si>
    <t>3.12.5.7</t>
  </si>
  <si>
    <t>Válvula reguladora de pressão - reg 5 kgf/cm2</t>
  </si>
  <si>
    <t>3.12.5.8</t>
  </si>
  <si>
    <t>INSTALACAO DE COMPRESSOR DE AR, POTENCIA &gt; 5 E &lt;= 10 CV</t>
  </si>
  <si>
    <t>3.12.6</t>
  </si>
  <si>
    <t>Louças e Metais sanitários</t>
  </si>
  <si>
    <t>3.12.6.1</t>
  </si>
  <si>
    <t xml:space="preserve">Bacia sifonada de louça sem tampa, para pessoas com mobilidade reduzida - 6 litros </t>
  </si>
  <si>
    <t>3.12.6.2</t>
  </si>
  <si>
    <t>Acabamento antivandalismo para válvula de descarga</t>
  </si>
  <si>
    <t>3.12.6.3</t>
  </si>
  <si>
    <t>Lavatório de louça individual p/ portadores de deficiência física</t>
  </si>
  <si>
    <t>3.12.6.4</t>
  </si>
  <si>
    <t>Torneira clínica de parede</t>
  </si>
  <si>
    <t>3.13</t>
  </si>
  <si>
    <t>INSTALAÇÕES ELÉTRICAS</t>
  </si>
  <si>
    <t>3.13.1</t>
  </si>
  <si>
    <t>Fios e cabos</t>
  </si>
  <si>
    <t>3.13.1.1</t>
  </si>
  <si>
    <t xml:space="preserve">Cabo de cobre, isolamento 0,6/1 kv .                                                                                                                                                                       </t>
  </si>
  <si>
    <t>3.13.1.2</t>
  </si>
  <si>
    <t xml:space="preserve">Cabo de cobre de 4,0 mm², isolamento 0,6/1 kv - isolação em pvc 70°C  </t>
  </si>
  <si>
    <t>3.13.1.3</t>
  </si>
  <si>
    <t xml:space="preserve">Cabo de cobre de 6,0 mm², isolamento 0,6/1 kv - isolação em pvc 70°C </t>
  </si>
  <si>
    <t>3.13.1.4</t>
  </si>
  <si>
    <t>Cabo 16,00mm² - isolamento para 1,0Kv - classe 4 - flexível</t>
  </si>
  <si>
    <t>3.13.1.5</t>
  </si>
  <si>
    <t>Cabo 25,00mm² - isolamento para 1,0Kv - classe 4 - flexível</t>
  </si>
  <si>
    <t>3.13.2</t>
  </si>
  <si>
    <t>Eletrodutos e conexões</t>
  </si>
  <si>
    <t>3.13.2.1</t>
  </si>
  <si>
    <t>Eletroduto de pvc rígido roscavel 3/4", fornecimento e instalação</t>
  </si>
  <si>
    <t>3.13.2.2</t>
  </si>
  <si>
    <t>ELETRODUTO DE PVC RIGIDO ROSCAVEL DN 15MM (1/2") INCL CONEXOES, FORNECIMENTO E INSTALAÇÃO</t>
  </si>
  <si>
    <t>3.13.2.3</t>
  </si>
  <si>
    <t>Eletroduto de pvc rígido roscavel 1", fornecimento e instalação</t>
  </si>
  <si>
    <t>3.13.2.4</t>
  </si>
  <si>
    <t>Eletroduto de pvc rígido roscavel 2", fornecimento e instalação</t>
  </si>
  <si>
    <t>3.13.2.5</t>
  </si>
  <si>
    <t>ELETRODUTO DE ACO GALVANIZADO ELETROLITICO DN 75MM (3"), TIPO SEMI-PESADO</t>
  </si>
  <si>
    <t>3.13.3</t>
  </si>
  <si>
    <t>Caixas de passagem / quadros</t>
  </si>
  <si>
    <t>3.13.3.1</t>
  </si>
  <si>
    <t xml:space="preserve">Caixa de ferro estâmpada 4´ x 2´ </t>
  </si>
  <si>
    <t>3.13.3.2</t>
  </si>
  <si>
    <t>Caixa de ferro estâmpada 4´ x 4´</t>
  </si>
  <si>
    <t>3.13.3.3</t>
  </si>
  <si>
    <t>Caixa de passagem em chapa metálica 10x10x8cm</t>
  </si>
  <si>
    <t>3.13.3.4</t>
  </si>
  <si>
    <t>Caixa de inspeção de aterramento tipo embutir com tampa e alça</t>
  </si>
  <si>
    <t>3.13.3.5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</si>
  <si>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</si>
  <si>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3.13.3.6</t>
  </si>
  <si>
    <t xml:space="preserve">Quadro telebrás de embutir de 800 x 800 x 120 mm    </t>
  </si>
  <si>
    <t>3.13.4</t>
  </si>
  <si>
    <t>Disjuntores / Chaves</t>
  </si>
  <si>
    <t>3.13.4.1</t>
  </si>
  <si>
    <t>Interruptor diferencial tetrapolar - até 100A sensibilidade 30Ma - 380V</t>
  </si>
  <si>
    <t>3.13.4.2</t>
  </si>
  <si>
    <t>INTERRUPTOR BIPOLAR DE EMBUTIR 20A/250V, TECLA DUPLA C/ PLACA- FORNECIMENTO E INSTALAÇÃO</t>
  </si>
  <si>
    <t>3.13.5</t>
  </si>
  <si>
    <t>Para raio</t>
  </si>
  <si>
    <t>3.13.5.1</t>
  </si>
  <si>
    <t>Barra chata de alumínio tipo fita 1/8" x 7/8"</t>
  </si>
  <si>
    <t>3.13.5.2</t>
  </si>
  <si>
    <t xml:space="preserve">Conector split-bolt para cabo de 50,0 mm², latão, com rabicho  </t>
  </si>
  <si>
    <t>3.13.5.3</t>
  </si>
  <si>
    <t>Cabo de cobre nú, para aterramento - 50,00mm²</t>
  </si>
  <si>
    <t>3.13.5.4</t>
  </si>
  <si>
    <t>Haste "copperweld"- 5/8"x3,00m com conector</t>
  </si>
  <si>
    <t>3.13.5.5</t>
  </si>
  <si>
    <t xml:space="preserve">Suporte para isolador roldana tipo sir, padrão telebrás  </t>
  </si>
  <si>
    <t>3.13.6</t>
  </si>
  <si>
    <t>Interruptores, tomadas, iluminação e lógica</t>
  </si>
  <si>
    <t>3.13.6.1</t>
  </si>
  <si>
    <t xml:space="preserve">Tomada 2p+t, 20a 250v, completa           </t>
  </si>
  <si>
    <t>3.13.6.2</t>
  </si>
  <si>
    <t>Tomada RJ 45 para informática com placa</t>
  </si>
  <si>
    <t>3.13.6.3</t>
  </si>
  <si>
    <t xml:space="preserve">Ponto seco para telefone / televisão- caixa 4"x4"       </t>
  </si>
  <si>
    <t>3.13.6.4</t>
  </si>
  <si>
    <t xml:space="preserve">Lâmpada fluorescente 32W                                                                                                                                                                                               </t>
  </si>
  <si>
    <t>3.13.6.5</t>
  </si>
  <si>
    <t>Luminária de embutir em calha fechada para 2 lâmpadas fluorescentes de 26/32/40w</t>
  </si>
  <si>
    <t>3.13.6.6</t>
  </si>
  <si>
    <t>Sinalizador de obstáculo duplo, com célula fotoelétrica</t>
  </si>
  <si>
    <t>3.13.6.7</t>
  </si>
  <si>
    <t>Patch panel de 24 portas - categoria 6</t>
  </si>
  <si>
    <t>3.13.6.8</t>
  </si>
  <si>
    <t>Rack fechado padrão metálico, 19 x 20 Us x 470 mm</t>
  </si>
  <si>
    <t>3.14</t>
  </si>
  <si>
    <t>PINTURA</t>
  </si>
  <si>
    <t>3.14.1</t>
  </si>
  <si>
    <t>PINTURA LATEX ACRILICA, DUAS DEMAOS</t>
  </si>
  <si>
    <t>3.14.2</t>
  </si>
  <si>
    <t>Emassamento com massa latex PVA para ambientes internos, duas demãos</t>
  </si>
  <si>
    <t>3.14.3</t>
  </si>
  <si>
    <t>FUNDO SELADOR ACRILICO, UMA DEMAO</t>
  </si>
  <si>
    <t>3.15</t>
  </si>
  <si>
    <t>SERVIÇOS COMPLEMENTARES</t>
  </si>
  <si>
    <t>3.15.1</t>
  </si>
  <si>
    <t>Limpeza e regularização de áreas para ajardinamento (jardins e canteiros</t>
  </si>
  <si>
    <t>3.15.2</t>
  </si>
  <si>
    <t>Limpeza final da obra</t>
  </si>
  <si>
    <t>3.15.3</t>
  </si>
  <si>
    <t>FP.02 - GRADIL DE FERRO PERFILADO, TIPO PARQUE COM MURETA - GPM-1/DEPAVE</t>
  </si>
  <si>
    <t>3.15.4</t>
  </si>
  <si>
    <t>ABRIGO PARA LIXO EM ALVENARIA - REVESTIMENTO EXTERNO COM ARGAMASSA E INTERNO COM AZULEJOS</t>
  </si>
  <si>
    <t>3.15.5</t>
  </si>
  <si>
    <t>HV.13 - ABRIGO PARA GÁS EM BLOCOS DE CONCRETO APARENTE PARA 2 CILINDROS</t>
  </si>
  <si>
    <t>3.15.6</t>
  </si>
  <si>
    <t>SI-12 TOTEM DE IDENTIFICAÇÃO</t>
  </si>
  <si>
    <t>3.15.7</t>
  </si>
  <si>
    <t xml:space="preserve">Sl -13 Sinalização de ambientes 540x200mm parede/porta.
</t>
  </si>
  <si>
    <t>3.15.8</t>
  </si>
  <si>
    <t xml:space="preserve">Sl -10 Placa sinalização de ambiente 500x700mm (parede esterna).
</t>
  </si>
  <si>
    <t>3.15.9</t>
  </si>
  <si>
    <t>Painéis fotográficos</t>
  </si>
  <si>
    <t>TOTAL (R$)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</si>
</sst>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50" applyFont="1" applyAlignment="1">
      <alignment horizontal="left" vertical="center"/>
      <protection/>
    </xf>
    <xf numFmtId="0" fontId="4" fillId="0" borderId="0" xfId="50" applyFont="1" applyAlignment="1">
      <alignment horizontal="left" vertical="center" wrapText="1"/>
      <protection/>
    </xf>
    <xf numFmtId="0" fontId="4" fillId="0" borderId="0" xfId="50" applyFont="1" applyAlignment="1">
      <alignment horizontal="center" vertical="center"/>
      <protection/>
    </xf>
    <xf numFmtId="0" fontId="4" fillId="0" borderId="0" xfId="50" applyFont="1" applyAlignment="1">
      <alignment vertical="center" wrapText="1"/>
      <protection/>
    </xf>
    <xf numFmtId="0" fontId="5" fillId="0" borderId="0" xfId="50" applyFont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165" fontId="4" fillId="0" borderId="0" xfId="64" applyNumberFormat="1" applyFont="1" applyFill="1" applyBorder="1" applyAlignment="1" applyProtection="1">
      <alignment vertical="center"/>
      <protection/>
    </xf>
    <xf numFmtId="0" fontId="4" fillId="0" borderId="0" xfId="50" applyFont="1" applyAlignment="1">
      <alignment vertical="center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6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Font="1" applyAlignment="1">
      <alignment horizontal="left" vertical="center"/>
      <protection/>
    </xf>
    <xf numFmtId="0" fontId="10" fillId="0" borderId="0" xfId="50" applyFont="1" applyAlignment="1">
      <alignment horizontal="center" vertical="center"/>
      <protection/>
    </xf>
    <xf numFmtId="0" fontId="11" fillId="0" borderId="0" xfId="50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5" fontId="7" fillId="0" borderId="0" xfId="64" applyNumberFormat="1" applyFont="1" applyFill="1" applyBorder="1" applyAlignment="1" applyProtection="1">
      <alignment vertical="center"/>
      <protection/>
    </xf>
    <xf numFmtId="0" fontId="13" fillId="0" borderId="0" xfId="50" applyFont="1" applyFill="1" applyBorder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64" applyNumberFormat="1" applyFont="1" applyFill="1" applyBorder="1" applyAlignment="1" applyProtection="1">
      <alignment vertical="center"/>
      <protection/>
    </xf>
    <xf numFmtId="0" fontId="16" fillId="0" borderId="0" xfId="50" applyFont="1" applyFill="1" applyBorder="1" applyAlignment="1">
      <alignment horizontal="left" vertical="center"/>
      <protection/>
    </xf>
    <xf numFmtId="0" fontId="16" fillId="0" borderId="0" xfId="50" applyFont="1" applyFill="1" applyBorder="1" applyAlignment="1">
      <alignment horizontal="left" vertical="center" wrapText="1"/>
      <protection/>
    </xf>
    <xf numFmtId="0" fontId="16" fillId="0" borderId="0" xfId="50" applyFont="1" applyFill="1" applyBorder="1" applyAlignment="1">
      <alignment vertical="center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7" fillId="0" borderId="0" xfId="5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64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18" fillId="0" borderId="0" xfId="64" applyNumberFormat="1" applyFont="1" applyFill="1" applyBorder="1" applyAlignment="1" applyProtection="1">
      <alignment vertical="center"/>
      <protection/>
    </xf>
    <xf numFmtId="0" fontId="12" fillId="33" borderId="10" xfId="50" applyFont="1" applyFill="1" applyBorder="1" applyAlignment="1">
      <alignment horizontal="left" vertical="center"/>
      <protection/>
    </xf>
    <xf numFmtId="0" fontId="12" fillId="33" borderId="11" xfId="50" applyFont="1" applyFill="1" applyBorder="1" applyAlignment="1">
      <alignment horizontal="left" vertical="center" wrapText="1"/>
      <protection/>
    </xf>
    <xf numFmtId="0" fontId="14" fillId="33" borderId="11" xfId="50" applyFont="1" applyFill="1" applyBorder="1" applyAlignment="1">
      <alignment horizontal="center" vertical="center"/>
      <protection/>
    </xf>
    <xf numFmtId="2" fontId="14" fillId="33" borderId="11" xfId="50" applyNumberFormat="1" applyFont="1" applyFill="1" applyBorder="1" applyAlignment="1">
      <alignment horizontal="center" vertical="center"/>
      <protection/>
    </xf>
    <xf numFmtId="4" fontId="14" fillId="33" borderId="11" xfId="50" applyNumberFormat="1" applyFont="1" applyFill="1" applyBorder="1" applyAlignment="1">
      <alignment horizontal="center" vertical="center"/>
      <protection/>
    </xf>
    <xf numFmtId="4" fontId="12" fillId="33" borderId="11" xfId="50" applyNumberFormat="1" applyFont="1" applyFill="1" applyBorder="1" applyAlignment="1">
      <alignment horizontal="center" vertical="center"/>
      <protection/>
    </xf>
    <xf numFmtId="165" fontId="4" fillId="0" borderId="0" xfId="50" applyNumberFormat="1" applyFont="1" applyAlignment="1">
      <alignment vertical="center" wrapText="1"/>
      <protection/>
    </xf>
    <xf numFmtId="4" fontId="5" fillId="0" borderId="0" xfId="50" applyNumberFormat="1" applyFont="1" applyAlignment="1">
      <alignment vertical="center"/>
      <protection/>
    </xf>
    <xf numFmtId="4" fontId="4" fillId="0" borderId="0" xfId="50" applyNumberFormat="1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0" fontId="14" fillId="0" borderId="12" xfId="49" applyFont="1" applyFill="1" applyBorder="1" applyAlignment="1">
      <alignment horizontal="left" vertical="center"/>
      <protection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4" fontId="14" fillId="0" borderId="13" xfId="64" applyNumberFormat="1" applyFont="1" applyFill="1" applyBorder="1" applyAlignment="1" applyProtection="1">
      <alignment horizontal="center" vertical="center"/>
      <protection/>
    </xf>
    <xf numFmtId="4" fontId="14" fillId="0" borderId="13" xfId="49" applyNumberFormat="1" applyFont="1" applyFill="1" applyBorder="1" applyAlignment="1">
      <alignment horizontal="center" vertical="center"/>
      <protection/>
    </xf>
    <xf numFmtId="165" fontId="4" fillId="0" borderId="0" xfId="50" applyNumberFormat="1" applyFont="1" applyFill="1" applyAlignment="1">
      <alignment vertical="center" wrapText="1"/>
      <protection/>
    </xf>
    <xf numFmtId="4" fontId="5" fillId="0" borderId="0" xfId="50" applyNumberFormat="1" applyFont="1" applyFill="1" applyAlignment="1">
      <alignment vertical="center"/>
      <protection/>
    </xf>
    <xf numFmtId="4" fontId="4" fillId="0" borderId="0" xfId="50" applyNumberFormat="1" applyFont="1" applyFill="1" applyAlignment="1">
      <alignment vertical="center"/>
      <protection/>
    </xf>
    <xf numFmtId="164" fontId="4" fillId="0" borderId="0" xfId="50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4" fontId="14" fillId="0" borderId="14" xfId="64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center" vertical="center"/>
    </xf>
    <xf numFmtId="4" fontId="14" fillId="0" borderId="15" xfId="64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vertical="center"/>
    </xf>
    <xf numFmtId="0" fontId="12" fillId="33" borderId="11" xfId="50" applyFont="1" applyFill="1" applyBorder="1" applyAlignment="1">
      <alignment horizontal="center" vertical="center"/>
      <protection/>
    </xf>
    <xf numFmtId="165" fontId="12" fillId="33" borderId="11" xfId="55" applyNumberFormat="1" applyFont="1" applyFill="1" applyBorder="1" applyAlignment="1" applyProtection="1">
      <alignment horizontal="center" vertical="center"/>
      <protection/>
    </xf>
    <xf numFmtId="0" fontId="20" fillId="0" borderId="0" xfId="50" applyFont="1" applyAlignment="1">
      <alignment vertical="center"/>
      <protection/>
    </xf>
    <xf numFmtId="0" fontId="14" fillId="0" borderId="13" xfId="0" applyNumberFormat="1" applyFont="1" applyFill="1" applyBorder="1" applyAlignment="1">
      <alignment horizontal="center" vertical="center" wrapText="1"/>
    </xf>
    <xf numFmtId="165" fontId="4" fillId="0" borderId="0" xfId="50" applyNumberFormat="1" applyFont="1" applyFill="1" applyAlignment="1">
      <alignment horizontal="left" vertical="center" wrapText="1"/>
      <protection/>
    </xf>
    <xf numFmtId="4" fontId="5" fillId="0" borderId="0" xfId="50" applyNumberFormat="1" applyFont="1" applyFill="1" applyAlignment="1">
      <alignment horizontal="left" vertical="center" wrapText="1"/>
      <protection/>
    </xf>
    <xf numFmtId="4" fontId="4" fillId="0" borderId="0" xfId="50" applyNumberFormat="1" applyFont="1" applyFill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165" fontId="4" fillId="0" borderId="0" xfId="64" applyNumberFormat="1" applyFont="1" applyFill="1" applyBorder="1" applyAlignment="1" applyProtection="1">
      <alignment horizontal="left" vertical="center" wrapText="1"/>
      <protection/>
    </xf>
    <xf numFmtId="164" fontId="4" fillId="0" borderId="0" xfId="50" applyNumberFormat="1" applyFont="1" applyFill="1" applyAlignment="1">
      <alignment horizontal="left" vertical="center" wrapText="1"/>
      <protection/>
    </xf>
    <xf numFmtId="165" fontId="12" fillId="33" borderId="11" xfId="50" applyNumberFormat="1" applyFont="1" applyFill="1" applyBorder="1" applyAlignment="1">
      <alignment horizontal="center" vertical="center"/>
      <protection/>
    </xf>
    <xf numFmtId="165" fontId="21" fillId="0" borderId="0" xfId="50" applyNumberFormat="1" applyFont="1" applyAlignment="1">
      <alignment vertical="center" wrapText="1"/>
      <protection/>
    </xf>
    <xf numFmtId="4" fontId="21" fillId="0" borderId="0" xfId="50" applyNumberFormat="1" applyFont="1" applyAlignment="1">
      <alignment vertical="center"/>
      <protection/>
    </xf>
    <xf numFmtId="0" fontId="21" fillId="0" borderId="0" xfId="50" applyFont="1" applyAlignment="1">
      <alignment vertical="center"/>
      <protection/>
    </xf>
    <xf numFmtId="165" fontId="21" fillId="0" borderId="0" xfId="64" applyNumberFormat="1" applyFont="1" applyFill="1" applyBorder="1" applyAlignment="1" applyProtection="1">
      <alignment vertical="center"/>
      <protection/>
    </xf>
    <xf numFmtId="164" fontId="21" fillId="0" borderId="0" xfId="50" applyNumberFormat="1" applyFont="1" applyAlignment="1">
      <alignment vertical="center"/>
      <protection/>
    </xf>
    <xf numFmtId="0" fontId="18" fillId="34" borderId="0" xfId="0" applyFont="1" applyFill="1" applyAlignment="1">
      <alignment vertical="center"/>
    </xf>
    <xf numFmtId="0" fontId="12" fillId="0" borderId="16" xfId="49" applyFont="1" applyFill="1" applyBorder="1" applyAlignment="1">
      <alignment horizontal="left" vertical="center"/>
      <protection/>
    </xf>
    <xf numFmtId="0" fontId="12" fillId="0" borderId="14" xfId="0" applyFont="1" applyFill="1" applyBorder="1" applyAlignment="1">
      <alignment horizontal="left" vertical="center" wrapText="1"/>
    </xf>
    <xf numFmtId="4" fontId="14" fillId="0" borderId="14" xfId="49" applyNumberFormat="1" applyFont="1" applyFill="1" applyBorder="1" applyAlignment="1">
      <alignment horizontal="center" vertical="center"/>
      <protection/>
    </xf>
    <xf numFmtId="165" fontId="22" fillId="0" borderId="0" xfId="50" applyNumberFormat="1" applyFont="1" applyAlignment="1">
      <alignment vertical="center" wrapText="1"/>
      <protection/>
    </xf>
    <xf numFmtId="0" fontId="22" fillId="0" borderId="0" xfId="50" applyFont="1" applyAlignment="1">
      <alignment vertical="center"/>
      <protection/>
    </xf>
    <xf numFmtId="0" fontId="22" fillId="0" borderId="0" xfId="50" applyFont="1" applyFill="1" applyAlignment="1">
      <alignment vertical="center"/>
      <protection/>
    </xf>
    <xf numFmtId="0" fontId="22" fillId="34" borderId="0" xfId="0" applyFont="1" applyFill="1" applyAlignment="1">
      <alignment vertical="center"/>
    </xf>
    <xf numFmtId="0" fontId="14" fillId="0" borderId="16" xfId="49" applyFont="1" applyFill="1" applyBorder="1" applyAlignment="1">
      <alignment horizontal="left" vertical="center"/>
      <protection/>
    </xf>
    <xf numFmtId="0" fontId="14" fillId="0" borderId="17" xfId="0" applyFont="1" applyFill="1" applyBorder="1" applyAlignment="1">
      <alignment horizontal="left" vertical="center" wrapText="1"/>
    </xf>
    <xf numFmtId="165" fontId="22" fillId="0" borderId="0" xfId="50" applyNumberFormat="1" applyFont="1" applyFill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2" fillId="33" borderId="10" xfId="49" applyFont="1" applyFill="1" applyBorder="1" applyAlignment="1">
      <alignment horizontal="left" vertical="center"/>
      <protection/>
    </xf>
    <xf numFmtId="0" fontId="14" fillId="0" borderId="14" xfId="0" applyFont="1" applyFill="1" applyBorder="1" applyAlignment="1">
      <alignment vertical="center" wrapText="1"/>
    </xf>
    <xf numFmtId="0" fontId="12" fillId="33" borderId="19" xfId="50" applyFont="1" applyFill="1" applyBorder="1" applyAlignment="1">
      <alignment horizontal="left" vertical="center"/>
      <protection/>
    </xf>
    <xf numFmtId="0" fontId="12" fillId="33" borderId="20" xfId="50" applyFont="1" applyFill="1" applyBorder="1" applyAlignment="1">
      <alignment horizontal="left" vertical="center" wrapText="1"/>
      <protection/>
    </xf>
    <xf numFmtId="0" fontId="14" fillId="33" borderId="20" xfId="50" applyFont="1" applyFill="1" applyBorder="1" applyAlignment="1">
      <alignment horizontal="center" vertical="center"/>
      <protection/>
    </xf>
    <xf numFmtId="4" fontId="12" fillId="33" borderId="20" xfId="50" applyNumberFormat="1" applyFont="1" applyFill="1" applyBorder="1" applyAlignment="1">
      <alignment horizontal="center" vertical="center"/>
      <protection/>
    </xf>
    <xf numFmtId="0" fontId="12" fillId="35" borderId="10" xfId="50" applyFont="1" applyFill="1" applyBorder="1" applyAlignment="1">
      <alignment horizontal="left" vertical="center"/>
      <protection/>
    </xf>
    <xf numFmtId="0" fontId="12" fillId="0" borderId="13" xfId="0" applyFont="1" applyFill="1" applyBorder="1" applyAlignment="1">
      <alignment horizontal="left" vertical="center" wrapText="1"/>
    </xf>
    <xf numFmtId="0" fontId="14" fillId="0" borderId="21" xfId="49" applyFont="1" applyFill="1" applyBorder="1" applyAlignment="1">
      <alignment horizontal="left" vertical="center"/>
      <protection/>
    </xf>
    <xf numFmtId="0" fontId="14" fillId="0" borderId="18" xfId="0" applyFont="1" applyFill="1" applyBorder="1" applyAlignment="1">
      <alignment horizontal="left" vertical="center" wrapText="1"/>
    </xf>
    <xf numFmtId="4" fontId="14" fillId="0" borderId="18" xfId="64" applyNumberFormat="1" applyFont="1" applyFill="1" applyBorder="1" applyAlignment="1" applyProtection="1">
      <alignment horizontal="center" vertical="center"/>
      <protection/>
    </xf>
    <xf numFmtId="0" fontId="12" fillId="36" borderId="10" xfId="50" applyFont="1" applyFill="1" applyBorder="1" applyAlignment="1">
      <alignment horizontal="left" vertical="center"/>
      <protection/>
    </xf>
    <xf numFmtId="0" fontId="12" fillId="36" borderId="11" xfId="50" applyFont="1" applyFill="1" applyBorder="1" applyAlignment="1">
      <alignment horizontal="left" vertical="center" wrapText="1"/>
      <protection/>
    </xf>
    <xf numFmtId="0" fontId="14" fillId="36" borderId="11" xfId="50" applyFont="1" applyFill="1" applyBorder="1" applyAlignment="1">
      <alignment horizontal="center" vertical="center"/>
      <protection/>
    </xf>
    <xf numFmtId="4" fontId="12" fillId="36" borderId="11" xfId="50" applyNumberFormat="1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vertical="center" wrapText="1"/>
    </xf>
    <xf numFmtId="4" fontId="5" fillId="0" borderId="0" xfId="50" applyNumberFormat="1" applyFont="1" applyBorder="1" applyAlignment="1">
      <alignment vertical="center"/>
      <protection/>
    </xf>
    <xf numFmtId="4" fontId="4" fillId="0" borderId="0" xfId="50" applyNumberFormat="1" applyFont="1" applyBorder="1" applyAlignment="1">
      <alignment vertical="center"/>
      <protection/>
    </xf>
    <xf numFmtId="0" fontId="7" fillId="34" borderId="0" xfId="0" applyFont="1" applyFill="1" applyBorder="1" applyAlignment="1">
      <alignment vertical="center"/>
    </xf>
    <xf numFmtId="164" fontId="4" fillId="0" borderId="0" xfId="50" applyNumberFormat="1" applyFont="1" applyBorder="1" applyAlignment="1">
      <alignment vertical="center"/>
      <protection/>
    </xf>
    <xf numFmtId="4" fontId="5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  <protection/>
    </xf>
    <xf numFmtId="0" fontId="14" fillId="0" borderId="14" xfId="0" applyFont="1" applyBorder="1" applyAlignment="1">
      <alignment vertical="center" wrapText="1"/>
    </xf>
    <xf numFmtId="165" fontId="23" fillId="0" borderId="0" xfId="50" applyNumberFormat="1" applyFont="1" applyFill="1" applyAlignment="1">
      <alignment vertical="center" wrapText="1"/>
      <protection/>
    </xf>
    <xf numFmtId="0" fontId="14" fillId="0" borderId="22" xfId="49" applyFont="1" applyFill="1" applyBorder="1" applyAlignment="1">
      <alignment horizontal="left" vertical="center"/>
      <protection/>
    </xf>
    <xf numFmtId="0" fontId="1" fillId="0" borderId="0" xfId="50" applyAlignment="1">
      <alignment wrapText="1"/>
      <protection/>
    </xf>
    <xf numFmtId="4" fontId="14" fillId="0" borderId="15" xfId="65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>
      <alignment horizontal="left" vertical="top" wrapText="1"/>
    </xf>
    <xf numFmtId="0" fontId="14" fillId="0" borderId="17" xfId="0" applyNumberFormat="1" applyFont="1" applyFill="1" applyBorder="1" applyAlignment="1">
      <alignment horizontal="center" vertical="center"/>
    </xf>
    <xf numFmtId="4" fontId="14" fillId="0" borderId="17" xfId="64" applyNumberFormat="1" applyFont="1" applyFill="1" applyBorder="1" applyAlignment="1" applyProtection="1">
      <alignment horizontal="center" vertical="center"/>
      <protection/>
    </xf>
    <xf numFmtId="4" fontId="14" fillId="0" borderId="17" xfId="49" applyNumberFormat="1" applyFont="1" applyFill="1" applyBorder="1" applyAlignment="1">
      <alignment horizontal="center" vertical="center"/>
      <protection/>
    </xf>
    <xf numFmtId="0" fontId="14" fillId="37" borderId="23" xfId="50" applyFont="1" applyFill="1" applyBorder="1" applyAlignment="1">
      <alignment horizontal="center" vertical="center"/>
      <protection/>
    </xf>
    <xf numFmtId="2" fontId="14" fillId="37" borderId="23" xfId="50" applyNumberFormat="1" applyFont="1" applyFill="1" applyBorder="1" applyAlignment="1">
      <alignment horizontal="center" vertical="center"/>
      <protection/>
    </xf>
    <xf numFmtId="4" fontId="14" fillId="37" borderId="23" xfId="50" applyNumberFormat="1" applyFont="1" applyFill="1" applyBorder="1" applyAlignment="1">
      <alignment horizontal="center" vertical="center"/>
      <protection/>
    </xf>
    <xf numFmtId="4" fontId="12" fillId="37" borderId="23" xfId="50" applyNumberFormat="1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left" vertical="center"/>
      <protection/>
    </xf>
    <xf numFmtId="0" fontId="13" fillId="0" borderId="0" xfId="50" applyFont="1" applyFill="1" applyBorder="1" applyAlignment="1">
      <alignment horizontal="left" vertical="top" wrapText="1"/>
      <protection/>
    </xf>
    <xf numFmtId="0" fontId="12" fillId="0" borderId="24" xfId="49" applyFont="1" applyFill="1" applyBorder="1" applyAlignment="1">
      <alignment horizontal="center" vertical="center" wrapText="1"/>
      <protection/>
    </xf>
    <xf numFmtId="0" fontId="12" fillId="0" borderId="23" xfId="49" applyFont="1" applyFill="1" applyBorder="1" applyAlignment="1">
      <alignment horizontal="center" vertical="center" wrapText="1"/>
      <protection/>
    </xf>
    <xf numFmtId="0" fontId="12" fillId="0" borderId="23" xfId="49" applyNumberFormat="1" applyFont="1" applyFill="1" applyBorder="1" applyAlignment="1">
      <alignment horizontal="center" vertical="center"/>
      <protection/>
    </xf>
    <xf numFmtId="4" fontId="12" fillId="0" borderId="25" xfId="49" applyNumberFormat="1" applyFont="1" applyFill="1" applyBorder="1" applyAlignment="1">
      <alignment horizontal="center" vertical="center" wrapText="1"/>
      <protection/>
    </xf>
    <xf numFmtId="0" fontId="12" fillId="37" borderId="24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CEESCCB" xfId="49"/>
    <cellStyle name="Normal_QCI E CRONOGRAMA GERAL - Área 2 - Rev. 04" xfId="50"/>
    <cellStyle name="Nota" xfId="51"/>
    <cellStyle name="Percent" xfId="52"/>
    <cellStyle name="Saída" xfId="53"/>
    <cellStyle name="Comma [0]" xfId="54"/>
    <cellStyle name="Separador de milhares_QCI E CRONOGRAMA GERAL - Área 2 - Rev. 0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66675</xdr:rowOff>
    </xdr:from>
    <xdr:to>
      <xdr:col>1</xdr:col>
      <xdr:colOff>542925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6286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Zeros="0" tabSelected="1" view="pageBreakPreview" zoomScale="105" zoomScaleNormal="80" zoomScaleSheetLayoutView="105" zoomScalePageLayoutView="0" workbookViewId="0" topLeftCell="A1">
      <selection activeCell="A1" sqref="A1:F1"/>
    </sheetView>
  </sheetViews>
  <sheetFormatPr defaultColWidth="9.140625" defaultRowHeight="15"/>
  <cols>
    <col min="1" max="1" width="7.00390625" style="1" customWidth="1"/>
    <col min="2" max="2" width="56.140625" style="2" customWidth="1"/>
    <col min="3" max="3" width="6.57421875" style="3" customWidth="1"/>
    <col min="4" max="4" width="8.57421875" style="3" customWidth="1"/>
    <col min="5" max="5" width="10.00390625" style="3" customWidth="1"/>
    <col min="6" max="6" width="11.57421875" style="3" customWidth="1"/>
    <col min="7" max="7" width="29.5742187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8" customWidth="1"/>
  </cols>
  <sheetData>
    <row r="1" spans="1:29" s="14" customFormat="1" ht="15.75">
      <c r="A1" s="135" t="s">
        <v>0</v>
      </c>
      <c r="B1" s="135"/>
      <c r="C1" s="135"/>
      <c r="D1" s="135"/>
      <c r="E1" s="135"/>
      <c r="F1" s="135"/>
      <c r="G1" s="9"/>
      <c r="H1" s="10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3"/>
      <c r="Y1" s="13"/>
      <c r="Z1" s="13"/>
      <c r="AA1" s="13"/>
      <c r="AB1" s="13"/>
      <c r="AC1" s="13"/>
    </row>
    <row r="2" spans="1:29" s="14" customFormat="1" ht="15.75">
      <c r="A2" s="136" t="s">
        <v>1</v>
      </c>
      <c r="B2" s="136"/>
      <c r="C2" s="136"/>
      <c r="D2" s="136"/>
      <c r="E2" s="136"/>
      <c r="F2" s="136"/>
      <c r="G2" s="9"/>
      <c r="H2" s="10"/>
      <c r="I2" s="11"/>
      <c r="J2" s="11"/>
      <c r="K2" s="11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13"/>
      <c r="AC2" s="13"/>
    </row>
    <row r="3" spans="1:29" s="14" customFormat="1" ht="17.25">
      <c r="A3" s="15"/>
      <c r="B3" s="16"/>
      <c r="C3" s="17"/>
      <c r="D3" s="17"/>
      <c r="E3" s="18"/>
      <c r="F3" s="18"/>
      <c r="G3" s="9"/>
      <c r="H3" s="10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3"/>
      <c r="Y3" s="13"/>
      <c r="Z3" s="13"/>
      <c r="AA3" s="13"/>
      <c r="AB3" s="13"/>
      <c r="AC3" s="13"/>
    </row>
    <row r="4" spans="1:29" s="14" customFormat="1" ht="15">
      <c r="A4" s="137" t="s">
        <v>2</v>
      </c>
      <c r="B4" s="137"/>
      <c r="C4" s="137"/>
      <c r="D4" s="137"/>
      <c r="E4" s="137"/>
      <c r="F4" s="137"/>
      <c r="G4" s="9"/>
      <c r="H4" s="10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Y4" s="13"/>
      <c r="Z4" s="13"/>
      <c r="AA4" s="13"/>
      <c r="AB4" s="13"/>
      <c r="AC4" s="13"/>
    </row>
    <row r="5" spans="1:12" s="13" customFormat="1" ht="19.5" customHeight="1">
      <c r="A5" s="138"/>
      <c r="B5" s="138"/>
      <c r="C5" s="138"/>
      <c r="D5" s="138"/>
      <c r="E5" s="138"/>
      <c r="F5" s="138"/>
      <c r="G5" s="19"/>
      <c r="H5" s="20"/>
      <c r="L5" s="21"/>
    </row>
    <row r="6" spans="1:12" s="26" customFormat="1" ht="14.25" customHeight="1">
      <c r="A6" s="139" t="s">
        <v>3</v>
      </c>
      <c r="B6" s="139"/>
      <c r="C6" s="22"/>
      <c r="D6" s="23"/>
      <c r="E6" s="140"/>
      <c r="F6" s="140"/>
      <c r="G6" s="24"/>
      <c r="H6" s="25"/>
      <c r="L6" s="27"/>
    </row>
    <row r="7" spans="1:12" s="35" customFormat="1" ht="13.5" customHeight="1">
      <c r="A7" s="28"/>
      <c r="B7" s="29"/>
      <c r="C7" s="30"/>
      <c r="D7" s="31"/>
      <c r="E7" s="31"/>
      <c r="F7" s="32"/>
      <c r="G7" s="33"/>
      <c r="H7" s="34"/>
      <c r="L7" s="36"/>
    </row>
    <row r="8" spans="1:12" s="39" customFormat="1" ht="19.5" customHeight="1">
      <c r="A8" s="141" t="s">
        <v>4</v>
      </c>
      <c r="B8" s="142" t="s">
        <v>5</v>
      </c>
      <c r="C8" s="143" t="s">
        <v>6</v>
      </c>
      <c r="D8" s="143" t="s">
        <v>7</v>
      </c>
      <c r="E8" s="144" t="s">
        <v>8</v>
      </c>
      <c r="F8" s="144" t="s">
        <v>9</v>
      </c>
      <c r="G8" s="37"/>
      <c r="H8" s="38"/>
      <c r="L8" s="40"/>
    </row>
    <row r="9" spans="1:12" s="35" customFormat="1" ht="12.75" customHeight="1">
      <c r="A9" s="141"/>
      <c r="B9" s="142"/>
      <c r="C9" s="143"/>
      <c r="D9" s="143"/>
      <c r="E9" s="144"/>
      <c r="F9" s="144"/>
      <c r="G9" s="33"/>
      <c r="H9" s="34"/>
      <c r="L9" s="36"/>
    </row>
    <row r="10" spans="1:256" s="8" customFormat="1" ht="17.25" customHeight="1">
      <c r="A10" s="41">
        <v>1</v>
      </c>
      <c r="B10" s="42" t="s">
        <v>10</v>
      </c>
      <c r="C10" s="43"/>
      <c r="D10" s="44"/>
      <c r="E10" s="45"/>
      <c r="F10" s="46">
        <f>SUM(F11:F14)</f>
        <v>8164.450000000001</v>
      </c>
      <c r="G10" s="47"/>
      <c r="H10" s="48"/>
      <c r="I10" s="49"/>
      <c r="K10" s="49"/>
      <c r="L10" s="7"/>
      <c r="M10" s="50"/>
      <c r="IV10"/>
    </row>
    <row r="11" spans="1:23" s="60" customFormat="1" ht="27.75" customHeight="1">
      <c r="A11" s="51" t="s">
        <v>11</v>
      </c>
      <c r="B11" s="52" t="s">
        <v>12</v>
      </c>
      <c r="C11" s="53" t="s">
        <v>13</v>
      </c>
      <c r="D11" s="54">
        <v>9</v>
      </c>
      <c r="E11" s="55">
        <v>183.49</v>
      </c>
      <c r="F11" s="54">
        <f>ROUND(E11*D11,2)</f>
        <v>1651.41</v>
      </c>
      <c r="G11" s="56"/>
      <c r="H11" s="57"/>
      <c r="I11" s="58"/>
      <c r="J11" s="35"/>
      <c r="K11" s="58"/>
      <c r="L11" s="7"/>
      <c r="M11" s="59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s="60" customFormat="1" ht="25.5" customHeight="1">
      <c r="A12" s="51" t="s">
        <v>14</v>
      </c>
      <c r="B12" s="61" t="s">
        <v>15</v>
      </c>
      <c r="C12" s="62" t="s">
        <v>13</v>
      </c>
      <c r="D12" s="54">
        <v>9</v>
      </c>
      <c r="E12" s="55">
        <v>315.15</v>
      </c>
      <c r="F12" s="54">
        <f>ROUND(E12*D12,2)</f>
        <v>2836.35</v>
      </c>
      <c r="G12" s="56"/>
      <c r="H12" s="57"/>
      <c r="I12" s="58"/>
      <c r="J12" s="35"/>
      <c r="K12" s="58"/>
      <c r="L12" s="7"/>
      <c r="M12" s="59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60" customFormat="1" ht="27.75" customHeight="1">
      <c r="A13" s="51" t="s">
        <v>16</v>
      </c>
      <c r="B13" s="61" t="s">
        <v>17</v>
      </c>
      <c r="C13" s="62" t="s">
        <v>13</v>
      </c>
      <c r="D13" s="63">
        <v>8.6</v>
      </c>
      <c r="E13" s="55">
        <v>42.65</v>
      </c>
      <c r="F13" s="54">
        <f>ROUND(E13*D13,2)</f>
        <v>366.79</v>
      </c>
      <c r="G13" s="56"/>
      <c r="H13" s="57"/>
      <c r="I13" s="58"/>
      <c r="J13" s="35"/>
      <c r="K13" s="58"/>
      <c r="L13" s="7"/>
      <c r="M13" s="59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13" s="67" customFormat="1" ht="19.5" customHeight="1">
      <c r="A14" s="51" t="s">
        <v>18</v>
      </c>
      <c r="B14" s="64" t="s">
        <v>19</v>
      </c>
      <c r="C14" s="65" t="s">
        <v>20</v>
      </c>
      <c r="D14" s="66">
        <v>10</v>
      </c>
      <c r="E14" s="55">
        <v>330.99</v>
      </c>
      <c r="F14" s="54">
        <f>ROUND(E14*D14,2)</f>
        <v>3309.9</v>
      </c>
      <c r="G14" s="47"/>
      <c r="H14" s="48"/>
      <c r="I14" s="49"/>
      <c r="K14" s="49"/>
      <c r="L14" s="7"/>
      <c r="M14" s="50"/>
    </row>
    <row r="15" spans="1:23" s="70" customFormat="1" ht="19.5" customHeight="1">
      <c r="A15" s="41" t="s">
        <v>21</v>
      </c>
      <c r="B15" s="42" t="s">
        <v>22</v>
      </c>
      <c r="C15" s="68"/>
      <c r="D15" s="69"/>
      <c r="E15" s="46"/>
      <c r="F15" s="46">
        <f>SUM(F16:F16)</f>
        <v>229.4</v>
      </c>
      <c r="G15" s="47"/>
      <c r="H15" s="49"/>
      <c r="I15" s="8"/>
      <c r="J15" s="49"/>
      <c r="K15" s="7"/>
      <c r="L15" s="5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13" s="75" customFormat="1" ht="19.5" customHeight="1">
      <c r="A16" s="51" t="s">
        <v>23</v>
      </c>
      <c r="B16" s="52" t="s">
        <v>24</v>
      </c>
      <c r="C16" s="71" t="s">
        <v>13</v>
      </c>
      <c r="D16" s="54">
        <v>80.21</v>
      </c>
      <c r="E16" s="55">
        <v>2.86</v>
      </c>
      <c r="F16" s="54">
        <f>ROUND(E16*D16,2)</f>
        <v>229.4</v>
      </c>
      <c r="G16" s="72"/>
      <c r="H16" s="73"/>
      <c r="I16" s="74"/>
      <c r="K16" s="74"/>
      <c r="L16" s="76"/>
      <c r="M16" s="77"/>
    </row>
    <row r="17" spans="1:23" s="84" customFormat="1" ht="19.5" customHeight="1">
      <c r="A17" s="41" t="s">
        <v>25</v>
      </c>
      <c r="B17" s="42" t="s">
        <v>26</v>
      </c>
      <c r="C17" s="68"/>
      <c r="D17" s="68"/>
      <c r="E17" s="78"/>
      <c r="F17" s="78">
        <f>ROUND(F18+F31+F42+F49+F52+F54+F58+F61+F70+F72+F79+F93+F124+F162,2)</f>
        <v>393712.23</v>
      </c>
      <c r="G17" s="79"/>
      <c r="H17" s="80"/>
      <c r="I17" s="81"/>
      <c r="J17" s="80"/>
      <c r="K17" s="82"/>
      <c r="L17" s="83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s="67" customFormat="1" ht="19.5" customHeight="1">
      <c r="A18" s="41" t="s">
        <v>27</v>
      </c>
      <c r="B18" s="42" t="s">
        <v>28</v>
      </c>
      <c r="C18" s="43"/>
      <c r="D18" s="43"/>
      <c r="E18" s="43"/>
      <c r="F18" s="46">
        <f>SUM(F19:F30)</f>
        <v>7338.2699999999995</v>
      </c>
      <c r="G18" s="47"/>
      <c r="H18" s="49"/>
      <c r="I18" s="60"/>
      <c r="J18" s="49"/>
      <c r="K18" s="7"/>
      <c r="L18" s="5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18" s="91" customFormat="1" ht="19.5" customHeight="1">
      <c r="A19" s="85" t="s">
        <v>29</v>
      </c>
      <c r="B19" s="86" t="s">
        <v>30</v>
      </c>
      <c r="C19" s="62"/>
      <c r="D19" s="63"/>
      <c r="E19" s="87"/>
      <c r="F19" s="63"/>
      <c r="G19" s="88"/>
      <c r="H19" s="89"/>
      <c r="I19" s="90"/>
      <c r="J19" s="89"/>
      <c r="K19" s="90"/>
      <c r="L19" s="89"/>
      <c r="M19" s="90"/>
      <c r="N19" s="89"/>
      <c r="O19" s="90"/>
      <c r="P19" s="89"/>
      <c r="Q19" s="90"/>
      <c r="R19" s="89"/>
    </row>
    <row r="20" spans="1:18" s="95" customFormat="1" ht="19.5" customHeight="1">
      <c r="A20" s="92" t="s">
        <v>31</v>
      </c>
      <c r="B20" s="93" t="s">
        <v>32</v>
      </c>
      <c r="C20" s="62" t="s">
        <v>33</v>
      </c>
      <c r="D20" s="63">
        <v>35.39</v>
      </c>
      <c r="E20" s="55">
        <v>45.81</v>
      </c>
      <c r="F20" s="54">
        <f aca="true" t="shared" si="0" ref="F20:F30">ROUND(E20*D20,2)</f>
        <v>1621.22</v>
      </c>
      <c r="G20" s="94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s="95" customFormat="1" ht="27" customHeight="1">
      <c r="A21" s="92" t="s">
        <v>34</v>
      </c>
      <c r="B21" s="61" t="s">
        <v>35</v>
      </c>
      <c r="C21" s="62" t="s">
        <v>33</v>
      </c>
      <c r="D21" s="63">
        <v>0.15</v>
      </c>
      <c r="E21" s="55">
        <v>218.4</v>
      </c>
      <c r="F21" s="54">
        <f t="shared" si="0"/>
        <v>32.76</v>
      </c>
      <c r="G21" s="94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s="95" customFormat="1" ht="20.25" customHeight="1">
      <c r="A22" s="92" t="s">
        <v>36</v>
      </c>
      <c r="B22" s="61" t="s">
        <v>37</v>
      </c>
      <c r="C22" s="62" t="s">
        <v>13</v>
      </c>
      <c r="D22" s="63">
        <v>317.4</v>
      </c>
      <c r="E22" s="55">
        <v>4</v>
      </c>
      <c r="F22" s="54">
        <f t="shared" si="0"/>
        <v>1269.6</v>
      </c>
      <c r="G22" s="56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s="95" customFormat="1" ht="19.5" customHeight="1">
      <c r="A23" s="92" t="s">
        <v>38</v>
      </c>
      <c r="B23" s="61" t="s">
        <v>39</v>
      </c>
      <c r="C23" s="62" t="s">
        <v>13</v>
      </c>
      <c r="D23" s="63">
        <v>126.96</v>
      </c>
      <c r="E23" s="55">
        <v>5.08</v>
      </c>
      <c r="F23" s="54">
        <f t="shared" si="0"/>
        <v>644.96</v>
      </c>
      <c r="G23" s="56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s="95" customFormat="1" ht="19.5" customHeight="1">
      <c r="A24" s="92" t="s">
        <v>40</v>
      </c>
      <c r="B24" s="61" t="s">
        <v>41</v>
      </c>
      <c r="C24" s="62" t="s">
        <v>13</v>
      </c>
      <c r="D24" s="63">
        <v>16.87</v>
      </c>
      <c r="E24" s="55">
        <v>2.86</v>
      </c>
      <c r="F24" s="54">
        <f t="shared" si="0"/>
        <v>48.25</v>
      </c>
      <c r="G24" s="56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s="95" customFormat="1" ht="25.5" customHeight="1">
      <c r="A25" s="92" t="s">
        <v>42</v>
      </c>
      <c r="B25" s="61" t="s">
        <v>43</v>
      </c>
      <c r="C25" s="62" t="s">
        <v>13</v>
      </c>
      <c r="D25" s="63">
        <v>80.2</v>
      </c>
      <c r="E25" s="55">
        <v>17.18</v>
      </c>
      <c r="F25" s="54">
        <f t="shared" si="0"/>
        <v>1377.84</v>
      </c>
      <c r="G25" s="94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s="95" customFormat="1" ht="19.5" customHeight="1">
      <c r="A26" s="92" t="s">
        <v>44</v>
      </c>
      <c r="B26" s="61" t="s">
        <v>45</v>
      </c>
      <c r="C26" s="62" t="s">
        <v>46</v>
      </c>
      <c r="D26" s="63">
        <v>20</v>
      </c>
      <c r="E26" s="55">
        <v>6.96</v>
      </c>
      <c r="F26" s="54">
        <f t="shared" si="0"/>
        <v>139.2</v>
      </c>
      <c r="G26" s="94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95" customFormat="1" ht="19.5" customHeight="1">
      <c r="A27" s="92" t="s">
        <v>47</v>
      </c>
      <c r="B27" s="61" t="s">
        <v>48</v>
      </c>
      <c r="C27" s="62" t="s">
        <v>46</v>
      </c>
      <c r="D27" s="63">
        <v>20</v>
      </c>
      <c r="E27" s="55">
        <v>33.44</v>
      </c>
      <c r="F27" s="54">
        <f t="shared" si="0"/>
        <v>668.8</v>
      </c>
      <c r="G27" s="94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95" customFormat="1" ht="19.5" customHeight="1">
      <c r="A28" s="92" t="s">
        <v>49</v>
      </c>
      <c r="B28" s="61" t="s">
        <v>50</v>
      </c>
      <c r="C28" s="62" t="s">
        <v>46</v>
      </c>
      <c r="D28" s="63">
        <v>12</v>
      </c>
      <c r="E28" s="55">
        <v>13.85</v>
      </c>
      <c r="F28" s="54">
        <f t="shared" si="0"/>
        <v>166.2</v>
      </c>
      <c r="G28" s="94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s="95" customFormat="1" ht="19.5" customHeight="1">
      <c r="A29" s="92" t="s">
        <v>51</v>
      </c>
      <c r="B29" s="96" t="s">
        <v>52</v>
      </c>
      <c r="C29" s="97" t="s">
        <v>33</v>
      </c>
      <c r="D29" s="54">
        <v>29.35</v>
      </c>
      <c r="E29" s="55">
        <v>19.49</v>
      </c>
      <c r="F29" s="54">
        <f t="shared" si="0"/>
        <v>572.03</v>
      </c>
      <c r="G29" s="94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s="95" customFormat="1" ht="19.5" customHeight="1">
      <c r="A30" s="92" t="s">
        <v>53</v>
      </c>
      <c r="B30" s="61" t="s">
        <v>54</v>
      </c>
      <c r="C30" s="62" t="s">
        <v>55</v>
      </c>
      <c r="D30" s="63">
        <v>557.63</v>
      </c>
      <c r="E30" s="55">
        <v>1.43</v>
      </c>
      <c r="F30" s="54">
        <f t="shared" si="0"/>
        <v>797.41</v>
      </c>
      <c r="G30" s="56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23" s="67" customFormat="1" ht="19.5" customHeight="1">
      <c r="A31" s="41" t="s">
        <v>56</v>
      </c>
      <c r="B31" s="42" t="s">
        <v>57</v>
      </c>
      <c r="C31" s="43"/>
      <c r="D31" s="43"/>
      <c r="E31" s="43"/>
      <c r="F31" s="46">
        <f>SUM(F32:F41)</f>
        <v>17403.27</v>
      </c>
      <c r="G31" s="47"/>
      <c r="H31" s="49"/>
      <c r="I31" s="60"/>
      <c r="J31" s="49"/>
      <c r="K31" s="7"/>
      <c r="L31" s="5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13" s="35" customFormat="1" ht="19.5" customHeight="1">
      <c r="A32" s="51" t="s">
        <v>58</v>
      </c>
      <c r="B32" s="52" t="s">
        <v>59</v>
      </c>
      <c r="C32" s="53" t="s">
        <v>13</v>
      </c>
      <c r="D32" s="54">
        <v>15.55</v>
      </c>
      <c r="E32" s="55">
        <v>3.78</v>
      </c>
      <c r="F32" s="54">
        <f aca="true" t="shared" si="1" ref="F32:F41">ROUND(E32*D32,2)</f>
        <v>58.78</v>
      </c>
      <c r="G32" s="56"/>
      <c r="H32" s="57"/>
      <c r="I32" s="58"/>
      <c r="K32" s="58"/>
      <c r="L32" s="7"/>
      <c r="M32" s="59"/>
    </row>
    <row r="33" spans="1:13" s="35" customFormat="1" ht="27" customHeight="1">
      <c r="A33" s="51" t="s">
        <v>60</v>
      </c>
      <c r="B33" s="61" t="s">
        <v>61</v>
      </c>
      <c r="C33" s="62" t="s">
        <v>62</v>
      </c>
      <c r="D33" s="63">
        <v>32</v>
      </c>
      <c r="E33" s="55">
        <v>45.2</v>
      </c>
      <c r="F33" s="54">
        <f t="shared" si="1"/>
        <v>1446.4</v>
      </c>
      <c r="G33" s="56"/>
      <c r="H33" s="57"/>
      <c r="I33" s="58"/>
      <c r="K33" s="58"/>
      <c r="L33" s="7"/>
      <c r="M33" s="59"/>
    </row>
    <row r="34" spans="1:13" s="35" customFormat="1" ht="19.5" customHeight="1">
      <c r="A34" s="51" t="s">
        <v>63</v>
      </c>
      <c r="B34" s="61" t="s">
        <v>64</v>
      </c>
      <c r="C34" s="62" t="s">
        <v>62</v>
      </c>
      <c r="D34" s="63">
        <v>112</v>
      </c>
      <c r="E34" s="55">
        <v>54.68</v>
      </c>
      <c r="F34" s="54">
        <f t="shared" si="1"/>
        <v>6124.16</v>
      </c>
      <c r="G34" s="56"/>
      <c r="H34" s="57"/>
      <c r="I34" s="58"/>
      <c r="K34" s="58"/>
      <c r="L34" s="7"/>
      <c r="M34" s="59"/>
    </row>
    <row r="35" spans="1:13" s="35" customFormat="1" ht="26.25" customHeight="1">
      <c r="A35" s="51" t="s">
        <v>65</v>
      </c>
      <c r="B35" s="61" t="s">
        <v>66</v>
      </c>
      <c r="C35" s="62" t="s">
        <v>67</v>
      </c>
      <c r="D35" s="63">
        <v>461.6</v>
      </c>
      <c r="E35" s="55">
        <v>7.65</v>
      </c>
      <c r="F35" s="54">
        <f t="shared" si="1"/>
        <v>3531.24</v>
      </c>
      <c r="G35" s="56"/>
      <c r="H35" s="57"/>
      <c r="I35" s="58"/>
      <c r="K35" s="58"/>
      <c r="L35" s="7"/>
      <c r="M35" s="59"/>
    </row>
    <row r="36" spans="1:13" s="35" customFormat="1" ht="25.5" customHeight="1">
      <c r="A36" s="51" t="s">
        <v>68</v>
      </c>
      <c r="B36" s="61" t="s">
        <v>69</v>
      </c>
      <c r="C36" s="62" t="s">
        <v>67</v>
      </c>
      <c r="D36" s="63">
        <v>53</v>
      </c>
      <c r="E36" s="55">
        <v>8.16</v>
      </c>
      <c r="F36" s="54">
        <f t="shared" si="1"/>
        <v>432.48</v>
      </c>
      <c r="G36" s="56"/>
      <c r="H36" s="57"/>
      <c r="I36" s="58"/>
      <c r="K36" s="58"/>
      <c r="L36" s="7"/>
      <c r="M36" s="59"/>
    </row>
    <row r="37" spans="1:13" s="35" customFormat="1" ht="19.5" customHeight="1">
      <c r="A37" s="51" t="s">
        <v>70</v>
      </c>
      <c r="B37" s="61" t="s">
        <v>71</v>
      </c>
      <c r="C37" s="62" t="s">
        <v>33</v>
      </c>
      <c r="D37" s="63">
        <v>0.78</v>
      </c>
      <c r="E37" s="55">
        <v>344.43</v>
      </c>
      <c r="F37" s="54">
        <f t="shared" si="1"/>
        <v>268.66</v>
      </c>
      <c r="G37" s="56"/>
      <c r="H37" s="57"/>
      <c r="I37" s="58"/>
      <c r="K37" s="58"/>
      <c r="L37" s="7"/>
      <c r="M37" s="59"/>
    </row>
    <row r="38" spans="1:13" s="35" customFormat="1" ht="23.25" customHeight="1">
      <c r="A38" s="51" t="s">
        <v>72</v>
      </c>
      <c r="B38" s="61" t="s">
        <v>73</v>
      </c>
      <c r="C38" s="62" t="s">
        <v>33</v>
      </c>
      <c r="D38" s="63">
        <v>7.36</v>
      </c>
      <c r="E38" s="55">
        <v>416.94</v>
      </c>
      <c r="F38" s="54">
        <f t="shared" si="1"/>
        <v>3068.68</v>
      </c>
      <c r="G38" s="56"/>
      <c r="H38" s="57"/>
      <c r="I38" s="58"/>
      <c r="K38" s="58"/>
      <c r="L38" s="7"/>
      <c r="M38" s="59"/>
    </row>
    <row r="39" spans="1:13" s="35" customFormat="1" ht="19.5" customHeight="1">
      <c r="A39" s="51" t="s">
        <v>74</v>
      </c>
      <c r="B39" s="61" t="s">
        <v>75</v>
      </c>
      <c r="C39" s="62" t="s">
        <v>33</v>
      </c>
      <c r="D39" s="63">
        <v>23.69</v>
      </c>
      <c r="E39" s="55">
        <v>22.9</v>
      </c>
      <c r="F39" s="54">
        <f t="shared" si="1"/>
        <v>542.5</v>
      </c>
      <c r="G39" s="56"/>
      <c r="H39" s="57"/>
      <c r="I39" s="58"/>
      <c r="K39" s="58"/>
      <c r="L39" s="7"/>
      <c r="M39" s="59"/>
    </row>
    <row r="40" spans="1:12" s="35" customFormat="1" ht="19.5" customHeight="1">
      <c r="A40" s="51" t="s">
        <v>76</v>
      </c>
      <c r="B40" s="61" t="s">
        <v>77</v>
      </c>
      <c r="C40" s="62" t="s">
        <v>13</v>
      </c>
      <c r="D40" s="63">
        <v>55.41</v>
      </c>
      <c r="E40" s="55">
        <v>27.75</v>
      </c>
      <c r="F40" s="54">
        <f t="shared" si="1"/>
        <v>1537.63</v>
      </c>
      <c r="G40" s="56"/>
      <c r="H40" s="58"/>
      <c r="J40" s="58"/>
      <c r="K40" s="7"/>
      <c r="L40" s="59"/>
    </row>
    <row r="41" spans="1:13" s="35" customFormat="1" ht="19.5" customHeight="1">
      <c r="A41" s="51" t="s">
        <v>78</v>
      </c>
      <c r="B41" s="61" t="s">
        <v>79</v>
      </c>
      <c r="C41" s="62" t="s">
        <v>33</v>
      </c>
      <c r="D41" s="63">
        <v>16.33</v>
      </c>
      <c r="E41" s="55">
        <v>24.05</v>
      </c>
      <c r="F41" s="54">
        <f t="shared" si="1"/>
        <v>392.74</v>
      </c>
      <c r="G41" s="56"/>
      <c r="H41" s="57"/>
      <c r="I41" s="58"/>
      <c r="K41" s="58"/>
      <c r="L41" s="7"/>
      <c r="M41" s="59"/>
    </row>
    <row r="42" spans="1:23" s="67" customFormat="1" ht="19.5" customHeight="1">
      <c r="A42" s="98" t="s">
        <v>80</v>
      </c>
      <c r="B42" s="42" t="s">
        <v>81</v>
      </c>
      <c r="C42" s="43"/>
      <c r="D42" s="43"/>
      <c r="E42" s="43"/>
      <c r="F42" s="46">
        <f>SUM(F43:F48)</f>
        <v>17786.800000000003</v>
      </c>
      <c r="G42" s="47"/>
      <c r="H42" s="49"/>
      <c r="I42" s="60"/>
      <c r="J42" s="49"/>
      <c r="K42" s="7"/>
      <c r="L42" s="5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13" s="35" customFormat="1" ht="19.5" customHeight="1">
      <c r="A43" s="51" t="s">
        <v>82</v>
      </c>
      <c r="B43" s="52" t="s">
        <v>83</v>
      </c>
      <c r="C43" s="53" t="s">
        <v>33</v>
      </c>
      <c r="D43" s="54">
        <v>10.19</v>
      </c>
      <c r="E43" s="55">
        <v>416.94</v>
      </c>
      <c r="F43" s="54">
        <f aca="true" t="shared" si="2" ref="F43:F48">ROUND(E43*D43,2)</f>
        <v>4248.62</v>
      </c>
      <c r="G43" s="56"/>
      <c r="H43" s="57"/>
      <c r="I43" s="58"/>
      <c r="K43" s="58"/>
      <c r="L43" s="7"/>
      <c r="M43" s="59"/>
    </row>
    <row r="44" spans="1:13" s="35" customFormat="1" ht="34.5" customHeight="1">
      <c r="A44" s="51" t="s">
        <v>84</v>
      </c>
      <c r="B44" s="52" t="s">
        <v>85</v>
      </c>
      <c r="C44" s="53" t="s">
        <v>13</v>
      </c>
      <c r="D44" s="54">
        <v>47.45</v>
      </c>
      <c r="E44" s="55">
        <v>63.91</v>
      </c>
      <c r="F44" s="54">
        <f t="shared" si="2"/>
        <v>3032.53</v>
      </c>
      <c r="G44" s="56"/>
      <c r="H44" s="57"/>
      <c r="I44" s="58"/>
      <c r="K44" s="58"/>
      <c r="L44" s="7"/>
      <c r="M44" s="59"/>
    </row>
    <row r="45" spans="1:13" s="35" customFormat="1" ht="36" customHeight="1">
      <c r="A45" s="51" t="s">
        <v>86</v>
      </c>
      <c r="B45" s="99" t="s">
        <v>87</v>
      </c>
      <c r="C45" s="62" t="s">
        <v>13</v>
      </c>
      <c r="D45" s="63">
        <v>72.8</v>
      </c>
      <c r="E45" s="55">
        <v>52.63</v>
      </c>
      <c r="F45" s="54">
        <f t="shared" si="2"/>
        <v>3831.46</v>
      </c>
      <c r="G45" s="56"/>
      <c r="H45" s="57"/>
      <c r="I45" s="58"/>
      <c r="K45" s="58"/>
      <c r="L45" s="7"/>
      <c r="M45" s="59"/>
    </row>
    <row r="46" spans="1:13" s="35" customFormat="1" ht="24.75" customHeight="1">
      <c r="A46" s="51" t="s">
        <v>88</v>
      </c>
      <c r="B46" s="99" t="s">
        <v>89</v>
      </c>
      <c r="C46" s="62" t="s">
        <v>33</v>
      </c>
      <c r="D46" s="63">
        <v>258.44</v>
      </c>
      <c r="E46" s="55">
        <v>12.68</v>
      </c>
      <c r="F46" s="54">
        <f t="shared" si="2"/>
        <v>3277.02</v>
      </c>
      <c r="G46" s="56"/>
      <c r="H46" s="57"/>
      <c r="I46" s="58"/>
      <c r="K46" s="58"/>
      <c r="L46" s="7"/>
      <c r="M46" s="59"/>
    </row>
    <row r="47" spans="1:13" s="35" customFormat="1" ht="26.25" customHeight="1">
      <c r="A47" s="51" t="s">
        <v>90</v>
      </c>
      <c r="B47" s="61" t="s">
        <v>69</v>
      </c>
      <c r="C47" s="62" t="s">
        <v>67</v>
      </c>
      <c r="D47" s="63">
        <v>220.1</v>
      </c>
      <c r="E47" s="55">
        <v>8.16</v>
      </c>
      <c r="F47" s="54">
        <f t="shared" si="2"/>
        <v>1796.02</v>
      </c>
      <c r="G47" s="56"/>
      <c r="H47" s="57"/>
      <c r="I47" s="58"/>
      <c r="K47" s="58"/>
      <c r="L47" s="7"/>
      <c r="M47" s="59"/>
    </row>
    <row r="48" spans="1:13" s="35" customFormat="1" ht="27.75" customHeight="1">
      <c r="A48" s="51" t="s">
        <v>91</v>
      </c>
      <c r="B48" s="61" t="s">
        <v>66</v>
      </c>
      <c r="C48" s="62" t="s">
        <v>67</v>
      </c>
      <c r="D48" s="63">
        <v>209.3</v>
      </c>
      <c r="E48" s="55">
        <v>7.65</v>
      </c>
      <c r="F48" s="54">
        <f t="shared" si="2"/>
        <v>1601.15</v>
      </c>
      <c r="G48" s="56"/>
      <c r="H48" s="57"/>
      <c r="I48" s="58"/>
      <c r="K48" s="58"/>
      <c r="L48" s="7"/>
      <c r="M48" s="59"/>
    </row>
    <row r="49" spans="1:23" s="67" customFormat="1" ht="19.5" customHeight="1">
      <c r="A49" s="100" t="s">
        <v>92</v>
      </c>
      <c r="B49" s="101" t="s">
        <v>93</v>
      </c>
      <c r="C49" s="102"/>
      <c r="D49" s="102"/>
      <c r="E49" s="102"/>
      <c r="F49" s="103">
        <f>SUM(F50:F51)</f>
        <v>10691.039999999999</v>
      </c>
      <c r="G49" s="47"/>
      <c r="H49" s="49"/>
      <c r="I49" s="60"/>
      <c r="J49" s="49"/>
      <c r="K49" s="7"/>
      <c r="L49" s="5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13" s="35" customFormat="1" ht="27" customHeight="1">
      <c r="A50" s="51" t="s">
        <v>94</v>
      </c>
      <c r="B50" s="61" t="s">
        <v>95</v>
      </c>
      <c r="C50" s="62" t="s">
        <v>13</v>
      </c>
      <c r="D50" s="63">
        <v>252.75</v>
      </c>
      <c r="E50" s="55">
        <v>42.29</v>
      </c>
      <c r="F50" s="54">
        <f>ROUND(E50*D50,2)</f>
        <v>10688.8</v>
      </c>
      <c r="G50" s="56"/>
      <c r="H50" s="57"/>
      <c r="I50" s="58"/>
      <c r="K50" s="58"/>
      <c r="L50" s="7"/>
      <c r="M50" s="59"/>
    </row>
    <row r="51" spans="1:23" ht="19.5" customHeight="1">
      <c r="A51" s="51" t="s">
        <v>96</v>
      </c>
      <c r="B51" s="61" t="s">
        <v>97</v>
      </c>
      <c r="C51" s="62" t="s">
        <v>98</v>
      </c>
      <c r="D51" s="63">
        <v>0.15</v>
      </c>
      <c r="E51" s="55">
        <v>14.93</v>
      </c>
      <c r="F51" s="54">
        <f>ROUND(E51*D51,2)</f>
        <v>2.24</v>
      </c>
      <c r="G51" s="56"/>
      <c r="H51" s="58"/>
      <c r="I51" s="35"/>
      <c r="J51" s="58"/>
      <c r="K51" s="7"/>
      <c r="L51" s="59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67" customFormat="1" ht="19.5" customHeight="1">
      <c r="A52" s="41" t="s">
        <v>99</v>
      </c>
      <c r="B52" s="42" t="s">
        <v>100</v>
      </c>
      <c r="C52" s="43"/>
      <c r="D52" s="43"/>
      <c r="E52" s="43"/>
      <c r="F52" s="46">
        <f>SUM(F53:F53)</f>
        <v>869.4</v>
      </c>
      <c r="G52" s="47"/>
      <c r="H52" s="49"/>
      <c r="I52" s="60"/>
      <c r="J52" s="49"/>
      <c r="K52" s="7"/>
      <c r="L52" s="5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s="60" customFormat="1" ht="26.25" customHeight="1">
      <c r="A53" s="51" t="s">
        <v>101</v>
      </c>
      <c r="B53" s="64" t="s">
        <v>102</v>
      </c>
      <c r="C53" s="65" t="s">
        <v>98</v>
      </c>
      <c r="D53" s="66">
        <v>35.5</v>
      </c>
      <c r="E53" s="55">
        <v>24.49</v>
      </c>
      <c r="F53" s="54">
        <f>ROUND(E53*D53,2)</f>
        <v>869.4</v>
      </c>
      <c r="G53" s="56"/>
      <c r="H53" s="57"/>
      <c r="I53" s="58"/>
      <c r="J53" s="35"/>
      <c r="K53" s="58"/>
      <c r="L53" s="7"/>
      <c r="M53" s="59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s="67" customFormat="1" ht="19.5" customHeight="1">
      <c r="A54" s="104" t="s">
        <v>103</v>
      </c>
      <c r="B54" s="42" t="s">
        <v>104</v>
      </c>
      <c r="C54" s="43"/>
      <c r="D54" s="43"/>
      <c r="E54" s="43"/>
      <c r="F54" s="46">
        <f>SUM(F55:F57)</f>
        <v>44508.52</v>
      </c>
      <c r="G54" s="47"/>
      <c r="H54" s="49"/>
      <c r="I54" s="60"/>
      <c r="J54" s="49"/>
      <c r="K54" s="7"/>
      <c r="L54" s="5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13" s="67" customFormat="1" ht="24.75" customHeight="1">
      <c r="A55" s="92" t="s">
        <v>105</v>
      </c>
      <c r="B55" s="61" t="s">
        <v>106</v>
      </c>
      <c r="C55" s="62" t="s">
        <v>13</v>
      </c>
      <c r="D55" s="63">
        <v>55.41</v>
      </c>
      <c r="E55" s="55">
        <v>7.71</v>
      </c>
      <c r="F55" s="54">
        <f>ROUND(E55*D55,2)</f>
        <v>427.21</v>
      </c>
      <c r="G55" s="47"/>
      <c r="H55" s="48"/>
      <c r="I55" s="49"/>
      <c r="K55" s="49"/>
      <c r="L55" s="7"/>
      <c r="M55" s="50"/>
    </row>
    <row r="56" spans="1:13" s="67" customFormat="1" ht="22.5" customHeight="1">
      <c r="A56" s="92" t="s">
        <v>107</v>
      </c>
      <c r="B56" s="61" t="s">
        <v>108</v>
      </c>
      <c r="C56" s="62" t="s">
        <v>13</v>
      </c>
      <c r="D56" s="63">
        <v>694.96</v>
      </c>
      <c r="E56" s="55">
        <v>41.49</v>
      </c>
      <c r="F56" s="54">
        <f>ROUND(E56*D56,2)</f>
        <v>28833.89</v>
      </c>
      <c r="G56" s="47"/>
      <c r="H56" s="48"/>
      <c r="I56" s="49"/>
      <c r="K56" s="49"/>
      <c r="L56" s="7"/>
      <c r="M56" s="50"/>
    </row>
    <row r="57" spans="1:13" s="67" customFormat="1" ht="25.5" customHeight="1">
      <c r="A57" s="92" t="s">
        <v>109</v>
      </c>
      <c r="B57" s="61" t="s">
        <v>110</v>
      </c>
      <c r="C57" s="62" t="s">
        <v>13</v>
      </c>
      <c r="D57" s="63">
        <v>694.96</v>
      </c>
      <c r="E57" s="55">
        <v>21.94</v>
      </c>
      <c r="F57" s="54">
        <f>ROUND(E57*D57,2)</f>
        <v>15247.42</v>
      </c>
      <c r="G57" s="47"/>
      <c r="H57" s="48"/>
      <c r="I57" s="49"/>
      <c r="K57" s="49"/>
      <c r="L57" s="7"/>
      <c r="M57" s="50"/>
    </row>
    <row r="58" spans="1:23" s="67" customFormat="1" ht="19.5" customHeight="1">
      <c r="A58" s="41" t="s">
        <v>111</v>
      </c>
      <c r="B58" s="42" t="s">
        <v>112</v>
      </c>
      <c r="C58" s="43"/>
      <c r="D58" s="43"/>
      <c r="E58" s="43"/>
      <c r="F58" s="46">
        <f>SUM(F59:F60)</f>
        <v>2793.0099999999998</v>
      </c>
      <c r="G58" s="47"/>
      <c r="H58" s="49"/>
      <c r="I58" s="60"/>
      <c r="J58" s="49"/>
      <c r="K58" s="7"/>
      <c r="L58" s="5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60" customFormat="1" ht="27" customHeight="1">
      <c r="A59" s="51" t="s">
        <v>113</v>
      </c>
      <c r="B59" s="61" t="s">
        <v>114</v>
      </c>
      <c r="C59" s="62" t="s">
        <v>115</v>
      </c>
      <c r="D59" s="63">
        <v>1</v>
      </c>
      <c r="E59" s="55">
        <v>329.06</v>
      </c>
      <c r="F59" s="54">
        <f>ROUND(E59*D59,2)</f>
        <v>329.06</v>
      </c>
      <c r="G59" s="47"/>
      <c r="H59" s="48"/>
      <c r="I59" s="49"/>
      <c r="J59" s="67"/>
      <c r="K59" s="49"/>
      <c r="L59" s="7"/>
      <c r="M59" s="50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1:23" s="60" customFormat="1" ht="27" customHeight="1">
      <c r="A60" s="51" t="s">
        <v>116</v>
      </c>
      <c r="B60" s="61" t="s">
        <v>117</v>
      </c>
      <c r="C60" s="62" t="s">
        <v>115</v>
      </c>
      <c r="D60" s="63">
        <v>5</v>
      </c>
      <c r="E60" s="55">
        <v>492.79</v>
      </c>
      <c r="F60" s="54">
        <f>ROUND(E60*D60,2)</f>
        <v>2463.95</v>
      </c>
      <c r="G60" s="56"/>
      <c r="H60" s="57"/>
      <c r="I60" s="58"/>
      <c r="J60" s="35"/>
      <c r="K60" s="58"/>
      <c r="L60" s="7"/>
      <c r="M60" s="59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s="35" customFormat="1" ht="19.5" customHeight="1">
      <c r="A61" s="41" t="s">
        <v>118</v>
      </c>
      <c r="B61" s="42" t="s">
        <v>119</v>
      </c>
      <c r="C61" s="43"/>
      <c r="D61" s="43"/>
      <c r="E61" s="43"/>
      <c r="F61" s="46">
        <f>SUM(F62:F69)</f>
        <v>29504.55</v>
      </c>
      <c r="G61" s="56"/>
      <c r="H61" s="58"/>
      <c r="I61" s="60"/>
      <c r="J61" s="58"/>
      <c r="K61" s="7"/>
      <c r="L61" s="59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13" s="67" customFormat="1" ht="19.5" customHeight="1">
      <c r="A62" s="51"/>
      <c r="B62" s="105" t="s">
        <v>120</v>
      </c>
      <c r="C62" s="53"/>
      <c r="D62" s="54"/>
      <c r="E62" s="55"/>
      <c r="F62" s="54"/>
      <c r="G62" s="47"/>
      <c r="H62" s="48"/>
      <c r="I62" s="49"/>
      <c r="K62" s="49"/>
      <c r="L62" s="7"/>
      <c r="M62" s="50"/>
    </row>
    <row r="63" spans="1:23" s="60" customFormat="1" ht="19.5" customHeight="1">
      <c r="A63" s="51" t="s">
        <v>121</v>
      </c>
      <c r="B63" s="61" t="s">
        <v>122</v>
      </c>
      <c r="C63" s="62" t="s">
        <v>13</v>
      </c>
      <c r="D63" s="63">
        <v>40.8</v>
      </c>
      <c r="E63" s="55">
        <v>10.23</v>
      </c>
      <c r="F63" s="54">
        <f>ROUND(E63*D63,2)</f>
        <v>417.38</v>
      </c>
      <c r="G63" s="47"/>
      <c r="H63" s="48"/>
      <c r="I63" s="49"/>
      <c r="J63" s="67"/>
      <c r="K63" s="49"/>
      <c r="L63" s="7"/>
      <c r="M63" s="50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s="60" customFormat="1" ht="19.5" customHeight="1">
      <c r="A64" s="51" t="s">
        <v>123</v>
      </c>
      <c r="B64" s="61" t="s">
        <v>124</v>
      </c>
      <c r="C64" s="62" t="s">
        <v>13</v>
      </c>
      <c r="D64" s="63">
        <v>40.8</v>
      </c>
      <c r="E64" s="55">
        <v>15.46</v>
      </c>
      <c r="F64" s="54">
        <f>ROUND(E64*D64,2)</f>
        <v>630.77</v>
      </c>
      <c r="G64" s="47"/>
      <c r="H64" s="48"/>
      <c r="I64" s="49"/>
      <c r="J64" s="67"/>
      <c r="K64" s="49"/>
      <c r="L64" s="7"/>
      <c r="M64" s="50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1:23" s="60" customFormat="1" ht="19.5" customHeight="1">
      <c r="A65" s="51" t="s">
        <v>125</v>
      </c>
      <c r="B65" s="61" t="s">
        <v>126</v>
      </c>
      <c r="C65" s="62" t="s">
        <v>13</v>
      </c>
      <c r="D65" s="63">
        <v>40.8</v>
      </c>
      <c r="E65" s="55">
        <v>20.16</v>
      </c>
      <c r="F65" s="54">
        <f>ROUND(E65*D65,2)</f>
        <v>822.53</v>
      </c>
      <c r="G65" s="47"/>
      <c r="H65" s="48"/>
      <c r="I65" s="49"/>
      <c r="J65" s="67"/>
      <c r="K65" s="49"/>
      <c r="L65" s="7"/>
      <c r="M65" s="50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1:13" s="35" customFormat="1" ht="19.5" customHeight="1">
      <c r="A66" s="51"/>
      <c r="B66" s="86" t="s">
        <v>127</v>
      </c>
      <c r="C66" s="62"/>
      <c r="D66" s="63"/>
      <c r="E66" s="87"/>
      <c r="F66" s="63"/>
      <c r="G66" s="56"/>
      <c r="H66" s="57"/>
      <c r="I66" s="58"/>
      <c r="K66" s="58"/>
      <c r="L66" s="7"/>
      <c r="M66" s="59"/>
    </row>
    <row r="67" spans="1:23" s="60" customFormat="1" ht="19.5" customHeight="1">
      <c r="A67" s="51" t="s">
        <v>128</v>
      </c>
      <c r="B67" s="61" t="s">
        <v>129</v>
      </c>
      <c r="C67" s="62" t="s">
        <v>13</v>
      </c>
      <c r="D67" s="63">
        <v>26.02</v>
      </c>
      <c r="E67" s="55">
        <v>584.24</v>
      </c>
      <c r="F67" s="54">
        <f>ROUND(E67*D67,2)</f>
        <v>15201.92</v>
      </c>
      <c r="G67" s="47"/>
      <c r="H67" s="48"/>
      <c r="I67" s="49"/>
      <c r="J67" s="67"/>
      <c r="K67" s="49"/>
      <c r="L67" s="7"/>
      <c r="M67" s="50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3" s="60" customFormat="1" ht="19.5" customHeight="1">
      <c r="A68" s="51" t="s">
        <v>130</v>
      </c>
      <c r="B68" s="61" t="s">
        <v>131</v>
      </c>
      <c r="C68" s="62" t="s">
        <v>13</v>
      </c>
      <c r="D68" s="63">
        <v>28.06</v>
      </c>
      <c r="E68" s="55">
        <v>262.75</v>
      </c>
      <c r="F68" s="54">
        <f>ROUND(E68*D68,2)</f>
        <v>7372.77</v>
      </c>
      <c r="G68" s="47"/>
      <c r="H68" s="48"/>
      <c r="I68" s="49"/>
      <c r="J68" s="67"/>
      <c r="K68" s="49"/>
      <c r="L68" s="7"/>
      <c r="M68" s="50"/>
      <c r="N68" s="67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60" customFormat="1" ht="23.25" customHeight="1">
      <c r="A69" s="51" t="s">
        <v>132</v>
      </c>
      <c r="B69" s="61" t="s">
        <v>133</v>
      </c>
      <c r="C69" s="62" t="s">
        <v>13</v>
      </c>
      <c r="D69" s="63">
        <v>5.46</v>
      </c>
      <c r="E69" s="55">
        <v>926.59</v>
      </c>
      <c r="F69" s="54">
        <f>ROUND(E69*D69,2)</f>
        <v>5059.18</v>
      </c>
      <c r="G69" s="47"/>
      <c r="H69" s="48"/>
      <c r="I69" s="49"/>
      <c r="J69" s="67"/>
      <c r="K69" s="49"/>
      <c r="L69" s="7"/>
      <c r="M69" s="50"/>
      <c r="N69" s="67"/>
      <c r="O69" s="67"/>
      <c r="P69" s="67"/>
      <c r="Q69" s="67"/>
      <c r="R69" s="67"/>
      <c r="S69" s="67"/>
      <c r="T69" s="67"/>
      <c r="U69" s="67"/>
      <c r="V69" s="67"/>
      <c r="W69" s="67"/>
    </row>
    <row r="70" spans="1:23" s="67" customFormat="1" ht="19.5" customHeight="1">
      <c r="A70" s="41" t="s">
        <v>134</v>
      </c>
      <c r="B70" s="42" t="s">
        <v>135</v>
      </c>
      <c r="C70" s="43"/>
      <c r="D70" s="43"/>
      <c r="E70" s="43"/>
      <c r="F70" s="46">
        <f>SUM(F71:F71)</f>
        <v>955.18</v>
      </c>
      <c r="G70" s="47"/>
      <c r="H70" s="49"/>
      <c r="I70" s="60"/>
      <c r="J70" s="49"/>
      <c r="K70" s="7"/>
      <c r="L70" s="5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12" s="35" customFormat="1" ht="24.75" customHeight="1">
      <c r="A71" s="106" t="s">
        <v>136</v>
      </c>
      <c r="B71" s="107" t="s">
        <v>137</v>
      </c>
      <c r="C71" s="97" t="s">
        <v>20</v>
      </c>
      <c r="D71" s="108">
        <v>33.27</v>
      </c>
      <c r="E71" s="55">
        <v>28.71</v>
      </c>
      <c r="F71" s="54">
        <f>ROUND(E71*D71,2)</f>
        <v>955.18</v>
      </c>
      <c r="G71" s="56"/>
      <c r="H71" s="58"/>
      <c r="J71" s="58"/>
      <c r="K71" s="7"/>
      <c r="L71" s="59"/>
    </row>
    <row r="72" spans="1:23" s="67" customFormat="1" ht="19.5" customHeight="1">
      <c r="A72" s="109" t="s">
        <v>138</v>
      </c>
      <c r="B72" s="110" t="s">
        <v>139</v>
      </c>
      <c r="C72" s="111"/>
      <c r="D72" s="111"/>
      <c r="E72" s="111"/>
      <c r="F72" s="112">
        <f>SUM(F73:F78)</f>
        <v>21100.8</v>
      </c>
      <c r="G72" s="47"/>
      <c r="H72" s="49"/>
      <c r="I72" s="60"/>
      <c r="J72" s="49"/>
      <c r="K72" s="7"/>
      <c r="L72" s="5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s="60" customFormat="1" ht="33" customHeight="1">
      <c r="A73" s="51" t="s">
        <v>140</v>
      </c>
      <c r="B73" s="113" t="s">
        <v>141</v>
      </c>
      <c r="C73" s="53" t="s">
        <v>13</v>
      </c>
      <c r="D73" s="54">
        <v>70.78</v>
      </c>
      <c r="E73" s="55">
        <v>39.31</v>
      </c>
      <c r="F73" s="54">
        <f aca="true" t="shared" si="3" ref="F73:F78">ROUND(E73*D73,2)</f>
        <v>2782.36</v>
      </c>
      <c r="G73" s="47"/>
      <c r="H73" s="48"/>
      <c r="I73" s="49"/>
      <c r="J73" s="67"/>
      <c r="K73" s="49"/>
      <c r="L73" s="7"/>
      <c r="M73" s="50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3" s="60" customFormat="1" ht="19.5" customHeight="1">
      <c r="A74" s="51" t="s">
        <v>142</v>
      </c>
      <c r="B74" s="61" t="s">
        <v>143</v>
      </c>
      <c r="C74" s="62" t="s">
        <v>13</v>
      </c>
      <c r="D74" s="63">
        <v>155.69</v>
      </c>
      <c r="E74" s="55">
        <v>4.69</v>
      </c>
      <c r="F74" s="54">
        <f t="shared" si="3"/>
        <v>730.19</v>
      </c>
      <c r="G74" s="47"/>
      <c r="H74" s="114"/>
      <c r="I74" s="115"/>
      <c r="J74" s="116"/>
      <c r="K74" s="115"/>
      <c r="L74" s="7"/>
      <c r="M74" s="117"/>
      <c r="N74" s="67"/>
      <c r="O74" s="67"/>
      <c r="P74" s="67"/>
      <c r="Q74" s="67"/>
      <c r="R74" s="67"/>
      <c r="S74" s="67"/>
      <c r="T74" s="67"/>
      <c r="U74" s="67"/>
      <c r="V74" s="67"/>
      <c r="W74" s="67"/>
    </row>
    <row r="75" spans="1:23" s="60" customFormat="1" ht="19.5" customHeight="1">
      <c r="A75" s="51" t="s">
        <v>144</v>
      </c>
      <c r="B75" s="61" t="s">
        <v>145</v>
      </c>
      <c r="C75" s="62" t="s">
        <v>13</v>
      </c>
      <c r="D75" s="63">
        <v>155.69</v>
      </c>
      <c r="E75" s="55">
        <v>17.9</v>
      </c>
      <c r="F75" s="54">
        <f t="shared" si="3"/>
        <v>2786.85</v>
      </c>
      <c r="G75" s="47"/>
      <c r="H75" s="114"/>
      <c r="I75" s="115"/>
      <c r="J75" s="116"/>
      <c r="K75" s="115"/>
      <c r="L75" s="7"/>
      <c r="M75" s="117"/>
      <c r="N75" s="67"/>
      <c r="O75" s="67"/>
      <c r="P75" s="67"/>
      <c r="Q75" s="67"/>
      <c r="R75" s="67"/>
      <c r="S75" s="67"/>
      <c r="T75" s="67"/>
      <c r="U75" s="67"/>
      <c r="V75" s="67"/>
      <c r="W75" s="67"/>
    </row>
    <row r="76" spans="1:23" s="60" customFormat="1" ht="19.5" customHeight="1">
      <c r="A76" s="51" t="s">
        <v>146</v>
      </c>
      <c r="B76" s="61" t="s">
        <v>147</v>
      </c>
      <c r="C76" s="62" t="s">
        <v>13</v>
      </c>
      <c r="D76" s="63">
        <v>47.54</v>
      </c>
      <c r="E76" s="55">
        <v>89.71</v>
      </c>
      <c r="F76" s="54">
        <f t="shared" si="3"/>
        <v>4264.81</v>
      </c>
      <c r="G76" s="47"/>
      <c r="H76" s="114"/>
      <c r="I76" s="115"/>
      <c r="J76" s="116"/>
      <c r="K76" s="115"/>
      <c r="L76" s="7"/>
      <c r="M76" s="117"/>
      <c r="N76" s="67"/>
      <c r="O76" s="67"/>
      <c r="P76" s="67"/>
      <c r="Q76" s="67"/>
      <c r="R76" s="67"/>
      <c r="S76" s="67"/>
      <c r="T76" s="67"/>
      <c r="U76" s="67"/>
      <c r="V76" s="67"/>
      <c r="W76" s="67"/>
    </row>
    <row r="77" spans="1:23" s="60" customFormat="1" ht="27.75" customHeight="1">
      <c r="A77" s="51" t="s">
        <v>148</v>
      </c>
      <c r="B77" s="61" t="s">
        <v>149</v>
      </c>
      <c r="C77" s="62" t="s">
        <v>13</v>
      </c>
      <c r="D77" s="63">
        <v>104.58</v>
      </c>
      <c r="E77" s="55">
        <v>61.96</v>
      </c>
      <c r="F77" s="54">
        <f t="shared" si="3"/>
        <v>6479.78</v>
      </c>
      <c r="G77" s="56"/>
      <c r="H77" s="118"/>
      <c r="I77" s="119"/>
      <c r="J77" s="120"/>
      <c r="K77" s="119"/>
      <c r="L77" s="7"/>
      <c r="M77" s="121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60" customFormat="1" ht="19.5" customHeight="1">
      <c r="A78" s="51" t="s">
        <v>150</v>
      </c>
      <c r="B78" s="122" t="s">
        <v>151</v>
      </c>
      <c r="C78" s="62" t="s">
        <v>13</v>
      </c>
      <c r="D78" s="63">
        <v>279.01</v>
      </c>
      <c r="E78" s="55">
        <v>14.54</v>
      </c>
      <c r="F78" s="54">
        <f t="shared" si="3"/>
        <v>4056.81</v>
      </c>
      <c r="G78" s="47"/>
      <c r="H78" s="48"/>
      <c r="I78" s="49"/>
      <c r="J78" s="67"/>
      <c r="K78" s="49"/>
      <c r="L78" s="7"/>
      <c r="M78" s="50"/>
      <c r="N78" s="67"/>
      <c r="O78" s="67"/>
      <c r="P78" s="67"/>
      <c r="Q78" s="67"/>
      <c r="R78" s="67"/>
      <c r="S78" s="67"/>
      <c r="T78" s="67"/>
      <c r="U78" s="67"/>
      <c r="V78" s="67"/>
      <c r="W78" s="67"/>
    </row>
    <row r="79" spans="1:23" s="67" customFormat="1" ht="19.5" customHeight="1">
      <c r="A79" s="109" t="s">
        <v>152</v>
      </c>
      <c r="B79" s="110" t="s">
        <v>153</v>
      </c>
      <c r="C79" s="111"/>
      <c r="D79" s="111"/>
      <c r="E79" s="111"/>
      <c r="F79" s="112">
        <f>SUM(F80:F92)</f>
        <v>52511.229999999996</v>
      </c>
      <c r="G79" s="47"/>
      <c r="H79" s="49"/>
      <c r="I79" s="60"/>
      <c r="J79" s="49"/>
      <c r="K79" s="7"/>
      <c r="L79" s="5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13" s="35" customFormat="1" ht="19.5" customHeight="1">
      <c r="A80" s="51" t="s">
        <v>154</v>
      </c>
      <c r="B80" s="52" t="s">
        <v>155</v>
      </c>
      <c r="C80" s="53" t="s">
        <v>13</v>
      </c>
      <c r="D80" s="54">
        <v>47.45</v>
      </c>
      <c r="E80" s="55">
        <v>3.78</v>
      </c>
      <c r="F80" s="54">
        <f aca="true" t="shared" si="4" ref="F80:F92">ROUND(E80*D80,2)</f>
        <v>179.36</v>
      </c>
      <c r="G80" s="123"/>
      <c r="H80" s="57"/>
      <c r="I80" s="58"/>
      <c r="K80" s="58"/>
      <c r="L80" s="7"/>
      <c r="M80" s="59"/>
    </row>
    <row r="81" spans="1:13" s="35" customFormat="1" ht="19.5" customHeight="1">
      <c r="A81" s="51" t="s">
        <v>156</v>
      </c>
      <c r="B81" s="52" t="s">
        <v>157</v>
      </c>
      <c r="C81" s="53" t="s">
        <v>33</v>
      </c>
      <c r="D81" s="54">
        <v>2.37</v>
      </c>
      <c r="E81" s="55">
        <v>87.88</v>
      </c>
      <c r="F81" s="54">
        <f t="shared" si="4"/>
        <v>208.28</v>
      </c>
      <c r="G81" s="123"/>
      <c r="H81" s="57"/>
      <c r="I81" s="58"/>
      <c r="K81" s="58"/>
      <c r="L81" s="7"/>
      <c r="M81" s="59"/>
    </row>
    <row r="82" spans="1:13" s="35" customFormat="1" ht="23.25" customHeight="1">
      <c r="A82" s="51" t="s">
        <v>158</v>
      </c>
      <c r="B82" s="52" t="s">
        <v>159</v>
      </c>
      <c r="C82" s="53" t="s">
        <v>160</v>
      </c>
      <c r="D82" s="54">
        <v>5.22</v>
      </c>
      <c r="E82" s="55">
        <v>7.16</v>
      </c>
      <c r="F82" s="54">
        <f t="shared" si="4"/>
        <v>37.38</v>
      </c>
      <c r="G82" s="123"/>
      <c r="H82" s="57"/>
      <c r="I82" s="58"/>
      <c r="K82" s="58"/>
      <c r="L82" s="7"/>
      <c r="M82" s="59"/>
    </row>
    <row r="83" spans="1:13" s="35" customFormat="1" ht="29.25" customHeight="1">
      <c r="A83" s="51" t="s">
        <v>161</v>
      </c>
      <c r="B83" s="52" t="s">
        <v>162</v>
      </c>
      <c r="C83" s="53" t="s">
        <v>13</v>
      </c>
      <c r="D83" s="54">
        <v>47.45</v>
      </c>
      <c r="E83" s="55">
        <v>3.91</v>
      </c>
      <c r="F83" s="54">
        <f t="shared" si="4"/>
        <v>185.53</v>
      </c>
      <c r="G83" s="123"/>
      <c r="H83" s="57"/>
      <c r="I83" s="58"/>
      <c r="K83" s="58"/>
      <c r="L83" s="7"/>
      <c r="M83" s="59"/>
    </row>
    <row r="84" spans="1:13" s="35" customFormat="1" ht="21.75" customHeight="1">
      <c r="A84" s="51" t="s">
        <v>163</v>
      </c>
      <c r="B84" s="52" t="s">
        <v>164</v>
      </c>
      <c r="C84" s="53" t="s">
        <v>13</v>
      </c>
      <c r="D84" s="54">
        <v>47.45</v>
      </c>
      <c r="E84" s="55">
        <v>25.39</v>
      </c>
      <c r="F84" s="54">
        <f t="shared" si="4"/>
        <v>1204.76</v>
      </c>
      <c r="G84" s="123"/>
      <c r="H84" s="57"/>
      <c r="I84" s="58"/>
      <c r="K84" s="58"/>
      <c r="L84" s="7"/>
      <c r="M84" s="59"/>
    </row>
    <row r="85" spans="1:13" s="35" customFormat="1" ht="27" customHeight="1">
      <c r="A85" s="51" t="s">
        <v>165</v>
      </c>
      <c r="B85" s="52" t="s">
        <v>166</v>
      </c>
      <c r="C85" s="53" t="s">
        <v>13</v>
      </c>
      <c r="D85" s="54">
        <v>47.45</v>
      </c>
      <c r="E85" s="55">
        <v>14.31</v>
      </c>
      <c r="F85" s="54">
        <f t="shared" si="4"/>
        <v>679.01</v>
      </c>
      <c r="G85" s="123"/>
      <c r="H85" s="57"/>
      <c r="I85" s="58"/>
      <c r="K85" s="58"/>
      <c r="L85" s="7"/>
      <c r="M85" s="59"/>
    </row>
    <row r="86" spans="1:13" s="35" customFormat="1" ht="24.75" customHeight="1">
      <c r="A86" s="51" t="s">
        <v>167</v>
      </c>
      <c r="B86" s="61" t="s">
        <v>168</v>
      </c>
      <c r="C86" s="62" t="s">
        <v>13</v>
      </c>
      <c r="D86" s="63">
        <v>58.69</v>
      </c>
      <c r="E86" s="55">
        <v>63.29</v>
      </c>
      <c r="F86" s="54">
        <f t="shared" si="4"/>
        <v>3714.49</v>
      </c>
      <c r="G86" s="56"/>
      <c r="H86" s="57"/>
      <c r="I86" s="58"/>
      <c r="K86" s="58"/>
      <c r="L86" s="7"/>
      <c r="M86" s="59"/>
    </row>
    <row r="87" spans="1:13" s="35" customFormat="1" ht="19.5" customHeight="1">
      <c r="A87" s="51" t="s">
        <v>169</v>
      </c>
      <c r="B87" s="61" t="s">
        <v>170</v>
      </c>
      <c r="C87" s="62" t="s">
        <v>13</v>
      </c>
      <c r="D87" s="63">
        <v>5.63</v>
      </c>
      <c r="E87" s="55">
        <v>124.11</v>
      </c>
      <c r="F87" s="54">
        <f t="shared" si="4"/>
        <v>698.74</v>
      </c>
      <c r="G87" s="56"/>
      <c r="H87" s="57"/>
      <c r="I87" s="58"/>
      <c r="K87" s="58"/>
      <c r="L87" s="7"/>
      <c r="M87" s="59"/>
    </row>
    <row r="88" spans="1:13" s="35" customFormat="1" ht="23.25" customHeight="1">
      <c r="A88" s="51" t="s">
        <v>171</v>
      </c>
      <c r="B88" s="61" t="s">
        <v>172</v>
      </c>
      <c r="C88" s="62" t="s">
        <v>98</v>
      </c>
      <c r="D88" s="63">
        <v>22.85</v>
      </c>
      <c r="E88" s="55">
        <v>10.89</v>
      </c>
      <c r="F88" s="54">
        <f t="shared" si="4"/>
        <v>248.84</v>
      </c>
      <c r="G88" s="56"/>
      <c r="H88" s="57"/>
      <c r="I88" s="58"/>
      <c r="K88" s="58"/>
      <c r="L88" s="7"/>
      <c r="M88" s="59"/>
    </row>
    <row r="89" spans="1:13" s="35" customFormat="1" ht="26.25" customHeight="1">
      <c r="A89" s="51" t="s">
        <v>173</v>
      </c>
      <c r="B89" s="64" t="s">
        <v>174</v>
      </c>
      <c r="C89" s="65" t="s">
        <v>98</v>
      </c>
      <c r="D89" s="66">
        <v>2.6</v>
      </c>
      <c r="E89" s="55">
        <v>51.83</v>
      </c>
      <c r="F89" s="54">
        <f t="shared" si="4"/>
        <v>134.76</v>
      </c>
      <c r="G89" s="56"/>
      <c r="H89" s="57"/>
      <c r="I89" s="58"/>
      <c r="K89" s="58"/>
      <c r="L89" s="7"/>
      <c r="M89" s="59"/>
    </row>
    <row r="90" spans="1:13" s="67" customFormat="1" ht="22.5" customHeight="1">
      <c r="A90" s="51" t="s">
        <v>175</v>
      </c>
      <c r="B90" s="64" t="s">
        <v>176</v>
      </c>
      <c r="C90" s="65" t="s">
        <v>13</v>
      </c>
      <c r="D90" s="66">
        <v>323.1</v>
      </c>
      <c r="E90" s="55">
        <v>99.71</v>
      </c>
      <c r="F90" s="54">
        <f t="shared" si="4"/>
        <v>32216.3</v>
      </c>
      <c r="G90" s="47"/>
      <c r="H90" s="48"/>
      <c r="I90" s="49"/>
      <c r="K90" s="49"/>
      <c r="L90" s="7"/>
      <c r="M90" s="50"/>
    </row>
    <row r="91" spans="1:13" s="67" customFormat="1" ht="19.5" customHeight="1">
      <c r="A91" s="51" t="s">
        <v>177</v>
      </c>
      <c r="B91" s="64" t="s">
        <v>178</v>
      </c>
      <c r="C91" s="65" t="s">
        <v>62</v>
      </c>
      <c r="D91" s="66">
        <v>343.03</v>
      </c>
      <c r="E91" s="55">
        <v>22.09</v>
      </c>
      <c r="F91" s="54">
        <f t="shared" si="4"/>
        <v>7577.53</v>
      </c>
      <c r="G91" s="47"/>
      <c r="H91" s="48"/>
      <c r="I91" s="49"/>
      <c r="K91" s="49"/>
      <c r="L91" s="7"/>
      <c r="M91" s="50"/>
    </row>
    <row r="92" spans="1:13" s="67" customFormat="1" ht="19.5" customHeight="1">
      <c r="A92" s="51" t="s">
        <v>179</v>
      </c>
      <c r="B92" s="64" t="s">
        <v>180</v>
      </c>
      <c r="C92" s="65" t="s">
        <v>13</v>
      </c>
      <c r="D92" s="66">
        <v>75</v>
      </c>
      <c r="E92" s="55">
        <v>72.35</v>
      </c>
      <c r="F92" s="54">
        <f t="shared" si="4"/>
        <v>5426.25</v>
      </c>
      <c r="G92" s="47"/>
      <c r="H92" s="48"/>
      <c r="I92" s="49"/>
      <c r="K92" s="49"/>
      <c r="L92" s="7"/>
      <c r="M92" s="50"/>
    </row>
    <row r="93" spans="1:23" s="67" customFormat="1" ht="19.5" customHeight="1">
      <c r="A93" s="41" t="s">
        <v>181</v>
      </c>
      <c r="B93" s="42" t="s">
        <v>182</v>
      </c>
      <c r="C93" s="43"/>
      <c r="D93" s="43"/>
      <c r="E93" s="43"/>
      <c r="F93" s="46">
        <f>SUM(F94:F123)</f>
        <v>13799.17</v>
      </c>
      <c r="G93" s="47"/>
      <c r="H93" s="49"/>
      <c r="I93" s="60"/>
      <c r="J93" s="49"/>
      <c r="K93" s="7"/>
      <c r="L93" s="5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s="67" customFormat="1" ht="19.5" customHeight="1">
      <c r="A94" s="41" t="s">
        <v>183</v>
      </c>
      <c r="B94" s="42" t="s">
        <v>184</v>
      </c>
      <c r="C94" s="43"/>
      <c r="D94" s="43"/>
      <c r="E94" s="43"/>
      <c r="F94" s="46"/>
      <c r="G94" s="47"/>
      <c r="H94" s="49"/>
      <c r="I94" s="60"/>
      <c r="J94" s="49"/>
      <c r="K94" s="7"/>
      <c r="L94" s="5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13" s="67" customFormat="1" ht="24" customHeight="1">
      <c r="A95" s="124" t="s">
        <v>185</v>
      </c>
      <c r="B95" s="64" t="s">
        <v>186</v>
      </c>
      <c r="C95" s="65" t="s">
        <v>98</v>
      </c>
      <c r="D95" s="66">
        <v>41</v>
      </c>
      <c r="E95" s="55">
        <v>16.34</v>
      </c>
      <c r="F95" s="54">
        <f>ROUND(E95*D95,2)</f>
        <v>669.94</v>
      </c>
      <c r="G95" s="47"/>
      <c r="H95" s="48"/>
      <c r="I95" s="49"/>
      <c r="K95" s="49"/>
      <c r="L95" s="7"/>
      <c r="M95" s="50"/>
    </row>
    <row r="96" spans="1:13" s="67" customFormat="1" ht="24" customHeight="1">
      <c r="A96" s="124" t="s">
        <v>187</v>
      </c>
      <c r="B96" s="64" t="s">
        <v>188</v>
      </c>
      <c r="C96" s="65" t="s">
        <v>98</v>
      </c>
      <c r="D96" s="66">
        <v>44</v>
      </c>
      <c r="E96" s="55">
        <v>23.68</v>
      </c>
      <c r="F96" s="54">
        <f>ROUND(E96*D96,2)</f>
        <v>1041.92</v>
      </c>
      <c r="G96" s="47"/>
      <c r="H96" s="48"/>
      <c r="I96" s="49"/>
      <c r="K96" s="49"/>
      <c r="L96" s="7"/>
      <c r="M96" s="50"/>
    </row>
    <row r="97" spans="1:23" s="67" customFormat="1" ht="19.5" customHeight="1">
      <c r="A97" s="41" t="s">
        <v>189</v>
      </c>
      <c r="B97" s="42" t="s">
        <v>190</v>
      </c>
      <c r="C97" s="43"/>
      <c r="D97" s="43"/>
      <c r="E97" s="43"/>
      <c r="F97" s="46"/>
      <c r="G97" s="47"/>
      <c r="H97" s="49"/>
      <c r="I97" s="60"/>
      <c r="J97" s="49"/>
      <c r="K97" s="7"/>
      <c r="L97" s="5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s="67" customFormat="1" ht="19.5" customHeight="1">
      <c r="A98" s="124" t="s">
        <v>191</v>
      </c>
      <c r="B98" s="64" t="s">
        <v>192</v>
      </c>
      <c r="C98" s="65" t="s">
        <v>115</v>
      </c>
      <c r="D98" s="66">
        <v>2</v>
      </c>
      <c r="E98" s="55">
        <v>51.95</v>
      </c>
      <c r="F98" s="54">
        <f>ROUND(E98*D98,2)</f>
        <v>103.9</v>
      </c>
      <c r="G98" s="47"/>
      <c r="H98" s="49"/>
      <c r="I98" s="60"/>
      <c r="J98" s="49"/>
      <c r="K98" s="7"/>
      <c r="L98" s="5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s="67" customFormat="1" ht="22.5" customHeight="1">
      <c r="A99" s="124" t="s">
        <v>193</v>
      </c>
      <c r="B99" s="64" t="s">
        <v>194</v>
      </c>
      <c r="C99" s="65" t="s">
        <v>115</v>
      </c>
      <c r="D99" s="66">
        <v>7</v>
      </c>
      <c r="E99" s="55">
        <v>77.7</v>
      </c>
      <c r="F99" s="54">
        <f>ROUND(E99*D99,2)</f>
        <v>543.9</v>
      </c>
      <c r="G99" s="47"/>
      <c r="H99" s="49"/>
      <c r="I99" s="60"/>
      <c r="J99" s="49"/>
      <c r="K99" s="7"/>
      <c r="L99" s="5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s="67" customFormat="1" ht="19.5" customHeight="1">
      <c r="A100" s="41" t="s">
        <v>195</v>
      </c>
      <c r="B100" s="42" t="s">
        <v>184</v>
      </c>
      <c r="C100" s="43"/>
      <c r="D100" s="43"/>
      <c r="E100" s="43"/>
      <c r="F100" s="46"/>
      <c r="G100" s="47"/>
      <c r="H100" s="49"/>
      <c r="I100" s="60"/>
      <c r="J100" s="49"/>
      <c r="K100" s="7"/>
      <c r="L100" s="5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s="67" customFormat="1" ht="23.25" customHeight="1">
      <c r="A101" s="124" t="s">
        <v>196</v>
      </c>
      <c r="B101" s="64" t="s">
        <v>197</v>
      </c>
      <c r="C101" s="65" t="s">
        <v>98</v>
      </c>
      <c r="D101" s="66">
        <v>19</v>
      </c>
      <c r="E101" s="55">
        <v>23.08</v>
      </c>
      <c r="F101" s="54">
        <f>ROUND(E101*D101,2)</f>
        <v>438.52</v>
      </c>
      <c r="G101" s="47"/>
      <c r="H101" s="49"/>
      <c r="I101" s="60"/>
      <c r="J101" s="49"/>
      <c r="K101" s="7"/>
      <c r="L101" s="5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s="67" customFormat="1" ht="21.75" customHeight="1">
      <c r="A102" s="124" t="s">
        <v>198</v>
      </c>
      <c r="B102" s="64" t="s">
        <v>199</v>
      </c>
      <c r="C102" s="65" t="s">
        <v>98</v>
      </c>
      <c r="D102" s="66">
        <v>25</v>
      </c>
      <c r="E102" s="55">
        <v>31.46</v>
      </c>
      <c r="F102" s="54">
        <f>ROUND(E102*D102,2)</f>
        <v>786.5</v>
      </c>
      <c r="G102" s="47"/>
      <c r="H102" s="49"/>
      <c r="I102" s="60"/>
      <c r="J102" s="49"/>
      <c r="K102" s="7"/>
      <c r="L102" s="5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23" s="67" customFormat="1" ht="21.75" customHeight="1">
      <c r="A103" s="124" t="s">
        <v>200</v>
      </c>
      <c r="B103" s="64" t="s">
        <v>201</v>
      </c>
      <c r="C103" s="65" t="s">
        <v>98</v>
      </c>
      <c r="D103" s="66">
        <v>22</v>
      </c>
      <c r="E103" s="55">
        <v>42.89</v>
      </c>
      <c r="F103" s="54">
        <f>ROUND(E103*D103,2)</f>
        <v>943.58</v>
      </c>
      <c r="G103" s="47"/>
      <c r="H103" s="49"/>
      <c r="I103" s="60"/>
      <c r="J103" s="49"/>
      <c r="K103" s="7"/>
      <c r="L103" s="5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23" s="67" customFormat="1" ht="19.5" customHeight="1">
      <c r="A104" s="41" t="s">
        <v>202</v>
      </c>
      <c r="B104" s="42" t="s">
        <v>203</v>
      </c>
      <c r="C104" s="43"/>
      <c r="D104" s="43"/>
      <c r="E104" s="43"/>
      <c r="F104" s="46"/>
      <c r="G104" s="47"/>
      <c r="H104" s="49"/>
      <c r="I104" s="60"/>
      <c r="J104" s="49"/>
      <c r="K104" s="7"/>
      <c r="L104" s="5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13" s="67" customFormat="1" ht="19.5" customHeight="1">
      <c r="A105" s="124" t="s">
        <v>204</v>
      </c>
      <c r="B105" s="64" t="s">
        <v>205</v>
      </c>
      <c r="C105" s="65" t="s">
        <v>115</v>
      </c>
      <c r="D105" s="66">
        <v>5</v>
      </c>
      <c r="E105" s="55">
        <v>133.58</v>
      </c>
      <c r="F105" s="54">
        <f>ROUND(E105*D105,2)</f>
        <v>667.9</v>
      </c>
      <c r="G105" s="47"/>
      <c r="H105" s="48"/>
      <c r="I105" s="49"/>
      <c r="K105" s="49"/>
      <c r="L105" s="7"/>
      <c r="M105" s="50"/>
    </row>
    <row r="106" spans="1:13" s="67" customFormat="1" ht="19.5" customHeight="1">
      <c r="A106" s="124" t="s">
        <v>206</v>
      </c>
      <c r="B106" s="64" t="s">
        <v>207</v>
      </c>
      <c r="C106" s="65" t="s">
        <v>115</v>
      </c>
      <c r="D106" s="66">
        <v>3</v>
      </c>
      <c r="E106" s="55">
        <v>34.74</v>
      </c>
      <c r="F106" s="54">
        <f>ROUND(E106*D106,2)</f>
        <v>104.22</v>
      </c>
      <c r="G106" s="47"/>
      <c r="H106" s="48"/>
      <c r="I106" s="49"/>
      <c r="K106" s="49"/>
      <c r="L106" s="7"/>
      <c r="M106" s="50"/>
    </row>
    <row r="107" spans="1:13" s="67" customFormat="1" ht="21.75" customHeight="1">
      <c r="A107" s="124" t="s">
        <v>208</v>
      </c>
      <c r="B107" s="64" t="s">
        <v>209</v>
      </c>
      <c r="C107" s="65" t="s">
        <v>115</v>
      </c>
      <c r="D107" s="66">
        <v>2</v>
      </c>
      <c r="E107" s="55">
        <v>78.96</v>
      </c>
      <c r="F107" s="54">
        <f>ROUND(E107*D107,2)</f>
        <v>157.92</v>
      </c>
      <c r="G107" s="47"/>
      <c r="H107" s="48"/>
      <c r="I107" s="49"/>
      <c r="K107" s="49"/>
      <c r="L107" s="7"/>
      <c r="M107" s="50"/>
    </row>
    <row r="108" spans="1:23" s="67" customFormat="1" ht="19.5" customHeight="1">
      <c r="A108" s="124" t="s">
        <v>210</v>
      </c>
      <c r="B108" s="64" t="s">
        <v>211</v>
      </c>
      <c r="C108" s="65" t="s">
        <v>115</v>
      </c>
      <c r="D108" s="66">
        <v>2</v>
      </c>
      <c r="E108" s="55">
        <v>7.99</v>
      </c>
      <c r="F108" s="54">
        <f>ROUND(E108*D108,2)</f>
        <v>15.98</v>
      </c>
      <c r="G108" s="47"/>
      <c r="H108" s="49"/>
      <c r="I108" s="60"/>
      <c r="J108" s="49"/>
      <c r="K108" s="7"/>
      <c r="L108" s="5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13" s="67" customFormat="1" ht="19.5" customHeight="1">
      <c r="A109" s="124" t="s">
        <v>212</v>
      </c>
      <c r="B109" s="64" t="s">
        <v>213</v>
      </c>
      <c r="C109" s="65" t="s">
        <v>115</v>
      </c>
      <c r="D109" s="66">
        <v>1</v>
      </c>
      <c r="E109" s="55">
        <v>6.49</v>
      </c>
      <c r="F109" s="54">
        <f>ROUND(E109*D109,2)</f>
        <v>6.49</v>
      </c>
      <c r="G109" s="47"/>
      <c r="H109" s="48"/>
      <c r="I109" s="49"/>
      <c r="K109" s="49"/>
      <c r="L109" s="7"/>
      <c r="M109" s="50"/>
    </row>
    <row r="110" spans="1:13" s="67" customFormat="1" ht="19.5" customHeight="1">
      <c r="A110" s="41" t="s">
        <v>214</v>
      </c>
      <c r="B110" s="42" t="s">
        <v>215</v>
      </c>
      <c r="C110" s="43"/>
      <c r="D110" s="43"/>
      <c r="E110" s="43"/>
      <c r="F110" s="46"/>
      <c r="G110" s="47"/>
      <c r="H110" s="48"/>
      <c r="I110" s="49"/>
      <c r="K110" s="49"/>
      <c r="L110" s="7"/>
      <c r="M110" s="50"/>
    </row>
    <row r="111" spans="1:23" s="67" customFormat="1" ht="19.5" customHeight="1">
      <c r="A111" s="124" t="s">
        <v>216</v>
      </c>
      <c r="B111" s="64" t="s">
        <v>217</v>
      </c>
      <c r="C111" s="65" t="s">
        <v>98</v>
      </c>
      <c r="D111" s="66">
        <v>70</v>
      </c>
      <c r="E111" s="55">
        <v>41.84</v>
      </c>
      <c r="F111" s="54">
        <f aca="true" t="shared" si="5" ref="F111:F118">ROUND(E111*D111,2)</f>
        <v>2928.8</v>
      </c>
      <c r="G111" s="47"/>
      <c r="H111" s="49"/>
      <c r="I111" s="60"/>
      <c r="J111" s="49"/>
      <c r="K111" s="7"/>
      <c r="L111" s="5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:13" s="67" customFormat="1" ht="19.5" customHeight="1">
      <c r="A112" s="124" t="s">
        <v>218</v>
      </c>
      <c r="B112" s="64" t="s">
        <v>219</v>
      </c>
      <c r="C112" s="65" t="s">
        <v>98</v>
      </c>
      <c r="D112" s="66">
        <v>53</v>
      </c>
      <c r="E112" s="55">
        <v>28.31</v>
      </c>
      <c r="F112" s="54">
        <f t="shared" si="5"/>
        <v>1500.43</v>
      </c>
      <c r="G112" s="47"/>
      <c r="H112" s="48"/>
      <c r="I112" s="49"/>
      <c r="K112" s="49"/>
      <c r="L112" s="7"/>
      <c r="M112" s="50"/>
    </row>
    <row r="113" spans="1:13" s="67" customFormat="1" ht="19.5" customHeight="1">
      <c r="A113" s="124" t="s">
        <v>220</v>
      </c>
      <c r="B113" s="64" t="s">
        <v>221</v>
      </c>
      <c r="C113" s="65" t="s">
        <v>115</v>
      </c>
      <c r="D113" s="66">
        <v>2</v>
      </c>
      <c r="E113" s="55">
        <v>48.25</v>
      </c>
      <c r="F113" s="54">
        <f t="shared" si="5"/>
        <v>96.5</v>
      </c>
      <c r="G113" s="47"/>
      <c r="H113" s="48"/>
      <c r="I113" s="49"/>
      <c r="K113" s="49"/>
      <c r="L113" s="7"/>
      <c r="M113" s="50"/>
    </row>
    <row r="114" spans="1:23" s="67" customFormat="1" ht="19.5" customHeight="1">
      <c r="A114" s="124" t="s">
        <v>222</v>
      </c>
      <c r="B114" s="64" t="s">
        <v>223</v>
      </c>
      <c r="C114" s="65" t="s">
        <v>115</v>
      </c>
      <c r="D114" s="66">
        <v>2</v>
      </c>
      <c r="E114" s="55">
        <v>54</v>
      </c>
      <c r="F114" s="54">
        <f t="shared" si="5"/>
        <v>108</v>
      </c>
      <c r="G114" s="47"/>
      <c r="H114" s="49"/>
      <c r="I114" s="60"/>
      <c r="J114" s="49"/>
      <c r="K114" s="7"/>
      <c r="L114" s="5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:13" s="67" customFormat="1" ht="19.5" customHeight="1">
      <c r="A115" s="124" t="s">
        <v>224</v>
      </c>
      <c r="B115" s="64" t="s">
        <v>225</v>
      </c>
      <c r="C115" s="65" t="s">
        <v>115</v>
      </c>
      <c r="D115" s="66">
        <v>1</v>
      </c>
      <c r="E115" s="55">
        <v>124.2</v>
      </c>
      <c r="F115" s="54">
        <f t="shared" si="5"/>
        <v>124.2</v>
      </c>
      <c r="G115" s="47"/>
      <c r="H115" s="48"/>
      <c r="I115" s="49"/>
      <c r="K115" s="49"/>
      <c r="L115" s="7"/>
      <c r="M115" s="50"/>
    </row>
    <row r="116" spans="1:13" s="67" customFormat="1" ht="19.5" customHeight="1">
      <c r="A116" s="124" t="s">
        <v>226</v>
      </c>
      <c r="B116" s="64" t="s">
        <v>227</v>
      </c>
      <c r="C116" s="65" t="s">
        <v>115</v>
      </c>
      <c r="D116" s="66">
        <v>1</v>
      </c>
      <c r="E116" s="55">
        <v>99.41</v>
      </c>
      <c r="F116" s="54">
        <f t="shared" si="5"/>
        <v>99.41</v>
      </c>
      <c r="G116" s="47"/>
      <c r="H116" s="48"/>
      <c r="I116" s="49"/>
      <c r="K116" s="49"/>
      <c r="L116" s="7"/>
      <c r="M116" s="50"/>
    </row>
    <row r="117" spans="1:13" s="67" customFormat="1" ht="19.5" customHeight="1">
      <c r="A117" s="124" t="s">
        <v>228</v>
      </c>
      <c r="B117" s="64" t="s">
        <v>229</v>
      </c>
      <c r="C117" s="65" t="s">
        <v>115</v>
      </c>
      <c r="D117" s="66">
        <v>1</v>
      </c>
      <c r="E117" s="55">
        <v>454.51</v>
      </c>
      <c r="F117" s="54">
        <f t="shared" si="5"/>
        <v>454.51</v>
      </c>
      <c r="G117" s="47"/>
      <c r="H117" s="48"/>
      <c r="I117" s="49"/>
      <c r="K117" s="49"/>
      <c r="L117" s="7"/>
      <c r="M117" s="50"/>
    </row>
    <row r="118" spans="1:23" s="67" customFormat="1" ht="19.5" customHeight="1">
      <c r="A118" s="124" t="s">
        <v>230</v>
      </c>
      <c r="B118" s="64" t="s">
        <v>231</v>
      </c>
      <c r="C118" s="65" t="s">
        <v>115</v>
      </c>
      <c r="D118" s="66">
        <v>2</v>
      </c>
      <c r="E118" s="55">
        <v>542.24</v>
      </c>
      <c r="F118" s="54">
        <f t="shared" si="5"/>
        <v>1084.48</v>
      </c>
      <c r="G118" s="47"/>
      <c r="H118" s="49"/>
      <c r="I118" s="60"/>
      <c r="J118" s="49"/>
      <c r="K118" s="7"/>
      <c r="L118" s="5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:13" s="67" customFormat="1" ht="19.5" customHeight="1">
      <c r="A119" s="41" t="s">
        <v>232</v>
      </c>
      <c r="B119" s="42" t="s">
        <v>233</v>
      </c>
      <c r="C119" s="43"/>
      <c r="D119" s="43"/>
      <c r="E119" s="43"/>
      <c r="F119" s="46"/>
      <c r="G119" s="47"/>
      <c r="H119" s="48"/>
      <c r="I119" s="49"/>
      <c r="K119" s="49"/>
      <c r="L119" s="7"/>
      <c r="M119" s="50"/>
    </row>
    <row r="120" spans="1:13" s="67" customFormat="1" ht="22.5" customHeight="1">
      <c r="A120" s="124" t="s">
        <v>234</v>
      </c>
      <c r="B120" s="64" t="s">
        <v>235</v>
      </c>
      <c r="C120" s="65" t="s">
        <v>115</v>
      </c>
      <c r="D120" s="66">
        <v>1</v>
      </c>
      <c r="E120" s="55">
        <v>562.48</v>
      </c>
      <c r="F120" s="54">
        <f>ROUND(E120*D120,2)</f>
        <v>562.48</v>
      </c>
      <c r="G120" s="47"/>
      <c r="H120" s="48"/>
      <c r="I120" s="49"/>
      <c r="K120" s="49"/>
      <c r="L120" s="7"/>
      <c r="M120" s="50"/>
    </row>
    <row r="121" spans="1:13" s="67" customFormat="1" ht="19.5" customHeight="1">
      <c r="A121" s="124" t="s">
        <v>236</v>
      </c>
      <c r="B121" s="64" t="s">
        <v>237</v>
      </c>
      <c r="C121" s="65" t="s">
        <v>115</v>
      </c>
      <c r="D121" s="66">
        <v>1</v>
      </c>
      <c r="E121" s="55">
        <v>205.43</v>
      </c>
      <c r="F121" s="54">
        <f>ROUND(E121*D121,2)</f>
        <v>205.43</v>
      </c>
      <c r="G121" s="47"/>
      <c r="H121" s="48"/>
      <c r="I121" s="49"/>
      <c r="K121" s="49"/>
      <c r="L121" s="7"/>
      <c r="M121" s="50"/>
    </row>
    <row r="122" spans="1:13" s="67" customFormat="1" ht="19.5" customHeight="1">
      <c r="A122" s="124" t="s">
        <v>238</v>
      </c>
      <c r="B122" s="64" t="s">
        <v>239</v>
      </c>
      <c r="C122" s="65" t="s">
        <v>115</v>
      </c>
      <c r="D122" s="66">
        <v>1</v>
      </c>
      <c r="E122" s="55">
        <v>883.26</v>
      </c>
      <c r="F122" s="54">
        <f>ROUND(E122*D122,2)</f>
        <v>883.26</v>
      </c>
      <c r="G122" s="47"/>
      <c r="H122" s="48"/>
      <c r="I122" s="49"/>
      <c r="K122" s="49"/>
      <c r="L122" s="7"/>
      <c r="M122" s="50"/>
    </row>
    <row r="123" spans="1:13" s="67" customFormat="1" ht="19.5" customHeight="1">
      <c r="A123" s="124" t="s">
        <v>240</v>
      </c>
      <c r="B123" s="64" t="s">
        <v>241</v>
      </c>
      <c r="C123" s="65" t="s">
        <v>115</v>
      </c>
      <c r="D123" s="66">
        <v>1</v>
      </c>
      <c r="E123" s="55">
        <v>270.9</v>
      </c>
      <c r="F123" s="54">
        <f>ROUND(E123*D123,2)</f>
        <v>270.9</v>
      </c>
      <c r="G123" s="47"/>
      <c r="H123" s="48"/>
      <c r="I123" s="49"/>
      <c r="K123" s="49"/>
      <c r="L123" s="7"/>
      <c r="M123" s="50"/>
    </row>
    <row r="124" spans="1:13" s="67" customFormat="1" ht="19.5" customHeight="1">
      <c r="A124" s="41" t="s">
        <v>242</v>
      </c>
      <c r="B124" s="42" t="s">
        <v>243</v>
      </c>
      <c r="C124" s="43"/>
      <c r="D124" s="43"/>
      <c r="E124" s="43"/>
      <c r="F124" s="46">
        <f>SUM(F125:F161)</f>
        <v>107352.93</v>
      </c>
      <c r="G124" s="47"/>
      <c r="H124" s="48"/>
      <c r="I124" s="49"/>
      <c r="K124" s="49"/>
      <c r="L124" s="7"/>
      <c r="M124" s="50"/>
    </row>
    <row r="125" spans="1:13" s="67" customFormat="1" ht="19.5" customHeight="1">
      <c r="A125" s="41" t="s">
        <v>244</v>
      </c>
      <c r="B125" s="42" t="s">
        <v>245</v>
      </c>
      <c r="C125" s="43"/>
      <c r="D125" s="43"/>
      <c r="E125" s="43"/>
      <c r="F125" s="46"/>
      <c r="G125" s="47"/>
      <c r="H125" s="48"/>
      <c r="I125" s="49"/>
      <c r="K125" s="49"/>
      <c r="L125" s="7"/>
      <c r="M125" s="50"/>
    </row>
    <row r="126" spans="1:13" s="67" customFormat="1" ht="19.5" customHeight="1">
      <c r="A126" s="124" t="s">
        <v>246</v>
      </c>
      <c r="B126" s="64" t="s">
        <v>247</v>
      </c>
      <c r="C126" s="65" t="s">
        <v>98</v>
      </c>
      <c r="D126" s="66">
        <v>8900</v>
      </c>
      <c r="E126" s="55">
        <v>2.64</v>
      </c>
      <c r="F126" s="54">
        <f>ROUND(E126*D126,2)</f>
        <v>23496</v>
      </c>
      <c r="G126" s="47"/>
      <c r="H126" s="48"/>
      <c r="I126" s="49"/>
      <c r="K126" s="49"/>
      <c r="L126" s="7"/>
      <c r="M126" s="50"/>
    </row>
    <row r="127" spans="1:13" s="67" customFormat="1" ht="27" customHeight="1">
      <c r="A127" s="124" t="s">
        <v>248</v>
      </c>
      <c r="B127" s="64" t="s">
        <v>249</v>
      </c>
      <c r="C127" s="65" t="s">
        <v>98</v>
      </c>
      <c r="D127" s="66">
        <v>140</v>
      </c>
      <c r="E127" s="55">
        <v>3.35</v>
      </c>
      <c r="F127" s="54">
        <f>ROUND(E127*D127,2)</f>
        <v>469</v>
      </c>
      <c r="G127" s="47"/>
      <c r="H127" s="48"/>
      <c r="I127" s="49"/>
      <c r="K127" s="49"/>
      <c r="L127" s="7"/>
      <c r="M127" s="50"/>
    </row>
    <row r="128" spans="1:13" s="67" customFormat="1" ht="19.5" customHeight="1">
      <c r="A128" s="124" t="s">
        <v>250</v>
      </c>
      <c r="B128" s="64" t="s">
        <v>251</v>
      </c>
      <c r="C128" s="65" t="s">
        <v>98</v>
      </c>
      <c r="D128" s="66">
        <v>600</v>
      </c>
      <c r="E128" s="55">
        <v>4.98</v>
      </c>
      <c r="F128" s="54">
        <f>ROUND(E128*D128,2)</f>
        <v>2988</v>
      </c>
      <c r="G128" s="47"/>
      <c r="H128" s="48"/>
      <c r="I128" s="49"/>
      <c r="K128" s="49"/>
      <c r="L128" s="7"/>
      <c r="M128" s="50"/>
    </row>
    <row r="129" spans="1:23" s="67" customFormat="1" ht="19.5" customHeight="1">
      <c r="A129" s="124" t="s">
        <v>252</v>
      </c>
      <c r="B129" s="64" t="s">
        <v>253</v>
      </c>
      <c r="C129" s="65" t="s">
        <v>98</v>
      </c>
      <c r="D129" s="66">
        <v>130</v>
      </c>
      <c r="E129" s="55">
        <v>10.96</v>
      </c>
      <c r="F129" s="54">
        <f>ROUND(E129*D129,2)</f>
        <v>1424.8</v>
      </c>
      <c r="G129" s="47"/>
      <c r="H129" s="49"/>
      <c r="I129" s="60"/>
      <c r="J129" s="49"/>
      <c r="K129" s="7"/>
      <c r="L129" s="5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:23" s="67" customFormat="1" ht="19.5" customHeight="1">
      <c r="A130" s="124" t="s">
        <v>254</v>
      </c>
      <c r="B130" s="64" t="s">
        <v>255</v>
      </c>
      <c r="C130" s="65" t="s">
        <v>98</v>
      </c>
      <c r="D130" s="66">
        <v>120</v>
      </c>
      <c r="E130" s="55">
        <v>15.01</v>
      </c>
      <c r="F130" s="54">
        <f>ROUND(E130*D130,2)</f>
        <v>1801.2</v>
      </c>
      <c r="G130" s="47"/>
      <c r="H130" s="49"/>
      <c r="I130" s="60"/>
      <c r="J130" s="49"/>
      <c r="K130" s="7"/>
      <c r="L130" s="5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:13" s="35" customFormat="1" ht="19.5" customHeight="1">
      <c r="A131" s="41" t="s">
        <v>256</v>
      </c>
      <c r="B131" s="42" t="s">
        <v>257</v>
      </c>
      <c r="C131" s="43"/>
      <c r="D131" s="43"/>
      <c r="E131" s="43"/>
      <c r="F131" s="46"/>
      <c r="G131" s="56"/>
      <c r="H131" s="57"/>
      <c r="I131" s="58"/>
      <c r="K131" s="58"/>
      <c r="L131" s="7"/>
      <c r="M131" s="59"/>
    </row>
    <row r="132" spans="1:13" s="35" customFormat="1" ht="19.5" customHeight="1">
      <c r="A132" s="124" t="s">
        <v>258</v>
      </c>
      <c r="B132" s="64" t="s">
        <v>259</v>
      </c>
      <c r="C132" s="65" t="s">
        <v>98</v>
      </c>
      <c r="D132" s="66">
        <v>499.9</v>
      </c>
      <c r="E132" s="55">
        <v>10.51</v>
      </c>
      <c r="F132" s="54">
        <f>ROUND(E132*D132,2)</f>
        <v>5253.95</v>
      </c>
      <c r="G132" s="56"/>
      <c r="H132" s="57"/>
      <c r="I132" s="58"/>
      <c r="K132" s="58"/>
      <c r="L132" s="7"/>
      <c r="M132" s="59"/>
    </row>
    <row r="133" spans="1:13" s="35" customFormat="1" ht="25.5" customHeight="1">
      <c r="A133" s="124" t="s">
        <v>260</v>
      </c>
      <c r="B133" s="64" t="s">
        <v>261</v>
      </c>
      <c r="C133" s="65" t="s">
        <v>62</v>
      </c>
      <c r="D133" s="66">
        <v>7.09</v>
      </c>
      <c r="E133" s="55">
        <v>9.9</v>
      </c>
      <c r="F133" s="54">
        <f>ROUND(E133*D133,2)</f>
        <v>70.19</v>
      </c>
      <c r="G133" s="56"/>
      <c r="H133" s="57"/>
      <c r="I133" s="58"/>
      <c r="K133" s="58"/>
      <c r="L133" s="7"/>
      <c r="M133" s="59"/>
    </row>
    <row r="134" spans="1:23" s="67" customFormat="1" ht="19.5" customHeight="1">
      <c r="A134" s="124" t="s">
        <v>262</v>
      </c>
      <c r="B134" s="64" t="s">
        <v>263</v>
      </c>
      <c r="C134" s="65" t="s">
        <v>98</v>
      </c>
      <c r="D134" s="66">
        <v>51.44</v>
      </c>
      <c r="E134" s="55">
        <v>21.19</v>
      </c>
      <c r="F134" s="54">
        <f>ROUND(E134*D134,2)</f>
        <v>1090.01</v>
      </c>
      <c r="G134" s="47"/>
      <c r="H134" s="49"/>
      <c r="I134" s="60"/>
      <c r="J134" s="49"/>
      <c r="K134" s="7"/>
      <c r="L134" s="5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:13" s="67" customFormat="1" ht="19.5" customHeight="1">
      <c r="A135" s="124" t="s">
        <v>264</v>
      </c>
      <c r="B135" s="64" t="s">
        <v>265</v>
      </c>
      <c r="C135" s="65" t="s">
        <v>98</v>
      </c>
      <c r="D135" s="66">
        <v>51.07</v>
      </c>
      <c r="E135" s="55">
        <v>20.64</v>
      </c>
      <c r="F135" s="54">
        <f>ROUND(E135*D135,2)</f>
        <v>1054.08</v>
      </c>
      <c r="G135" s="47"/>
      <c r="H135" s="48"/>
      <c r="I135" s="49"/>
      <c r="K135" s="49"/>
      <c r="L135" s="7"/>
      <c r="M135" s="50"/>
    </row>
    <row r="136" spans="1:13" s="67" customFormat="1" ht="24.75" customHeight="1">
      <c r="A136" s="124" t="s">
        <v>266</v>
      </c>
      <c r="B136" s="64" t="s">
        <v>267</v>
      </c>
      <c r="C136" s="65" t="s">
        <v>62</v>
      </c>
      <c r="D136" s="66">
        <v>59.1</v>
      </c>
      <c r="E136" s="55">
        <v>91.91</v>
      </c>
      <c r="F136" s="54">
        <f>ROUND(E136*D136,2)</f>
        <v>5431.88</v>
      </c>
      <c r="G136" s="47"/>
      <c r="H136" s="48"/>
      <c r="I136" s="49"/>
      <c r="K136" s="49"/>
      <c r="L136" s="7"/>
      <c r="M136" s="50"/>
    </row>
    <row r="137" spans="1:23" s="67" customFormat="1" ht="19.5" customHeight="1">
      <c r="A137" s="41" t="s">
        <v>268</v>
      </c>
      <c r="B137" s="42" t="s">
        <v>269</v>
      </c>
      <c r="C137" s="43"/>
      <c r="D137" s="43"/>
      <c r="E137" s="43"/>
      <c r="F137" s="46"/>
      <c r="G137" s="47"/>
      <c r="H137" s="49"/>
      <c r="I137" s="60"/>
      <c r="J137" s="49"/>
      <c r="K137" s="7"/>
      <c r="L137" s="5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:13" s="67" customFormat="1" ht="19.5" customHeight="1">
      <c r="A138" s="124" t="s">
        <v>270</v>
      </c>
      <c r="B138" s="64" t="s">
        <v>271</v>
      </c>
      <c r="C138" s="65" t="s">
        <v>115</v>
      </c>
      <c r="D138" s="66">
        <v>241</v>
      </c>
      <c r="E138" s="55">
        <v>9.9</v>
      </c>
      <c r="F138" s="54">
        <f aca="true" t="shared" si="6" ref="F138:F143">ROUND(E138*D138,2)</f>
        <v>2385.9</v>
      </c>
      <c r="G138" s="47"/>
      <c r="H138" s="48"/>
      <c r="I138" s="49"/>
      <c r="K138" s="49"/>
      <c r="L138" s="7"/>
      <c r="M138" s="50"/>
    </row>
    <row r="139" spans="1:13" s="67" customFormat="1" ht="19.5" customHeight="1">
      <c r="A139" s="124" t="s">
        <v>272</v>
      </c>
      <c r="B139" s="64" t="s">
        <v>273</v>
      </c>
      <c r="C139" s="65" t="s">
        <v>115</v>
      </c>
      <c r="D139" s="66">
        <v>186</v>
      </c>
      <c r="E139" s="55">
        <v>12.14</v>
      </c>
      <c r="F139" s="54">
        <f t="shared" si="6"/>
        <v>2258.04</v>
      </c>
      <c r="G139" s="47"/>
      <c r="H139" s="48"/>
      <c r="I139" s="49"/>
      <c r="K139" s="49"/>
      <c r="L139" s="7"/>
      <c r="M139" s="50"/>
    </row>
    <row r="140" spans="1:13" s="67" customFormat="1" ht="19.5" customHeight="1">
      <c r="A140" s="124" t="s">
        <v>274</v>
      </c>
      <c r="B140" s="64" t="s">
        <v>275</v>
      </c>
      <c r="C140" s="65" t="s">
        <v>115</v>
      </c>
      <c r="D140" s="66">
        <v>9</v>
      </c>
      <c r="E140" s="55">
        <v>18.8</v>
      </c>
      <c r="F140" s="54">
        <f t="shared" si="6"/>
        <v>169.2</v>
      </c>
      <c r="G140" s="47"/>
      <c r="H140" s="48"/>
      <c r="I140" s="49"/>
      <c r="K140" s="49"/>
      <c r="L140" s="7"/>
      <c r="M140" s="50"/>
    </row>
    <row r="141" spans="1:13" s="67" customFormat="1" ht="19.5" customHeight="1">
      <c r="A141" s="124" t="s">
        <v>276</v>
      </c>
      <c r="B141" s="64" t="s">
        <v>277</v>
      </c>
      <c r="C141" s="65" t="s">
        <v>115</v>
      </c>
      <c r="D141" s="66">
        <v>12</v>
      </c>
      <c r="E141" s="55">
        <v>127.89</v>
      </c>
      <c r="F141" s="54">
        <f t="shared" si="6"/>
        <v>1534.68</v>
      </c>
      <c r="G141" s="47"/>
      <c r="H141" s="48"/>
      <c r="I141" s="49"/>
      <c r="K141" s="49"/>
      <c r="L141" s="7"/>
      <c r="M141" s="50"/>
    </row>
    <row r="142" spans="1:13" s="67" customFormat="1" ht="41.25" customHeight="1">
      <c r="A142" s="124" t="s">
        <v>278</v>
      </c>
      <c r="B142" s="64" t="s">
        <v>279</v>
      </c>
      <c r="C142" s="65" t="s">
        <v>115</v>
      </c>
      <c r="D142" s="66">
        <v>2</v>
      </c>
      <c r="E142" s="55">
        <v>497.2</v>
      </c>
      <c r="F142" s="54">
        <f t="shared" si="6"/>
        <v>994.4</v>
      </c>
      <c r="G142" s="47"/>
      <c r="H142" s="48"/>
      <c r="I142" s="49"/>
      <c r="K142" s="49"/>
      <c r="L142" s="7"/>
      <c r="M142" s="50"/>
    </row>
    <row r="143" spans="1:13" s="67" customFormat="1" ht="19.5" customHeight="1">
      <c r="A143" s="124" t="s">
        <v>280</v>
      </c>
      <c r="B143" s="64" t="s">
        <v>281</v>
      </c>
      <c r="C143" s="65" t="s">
        <v>115</v>
      </c>
      <c r="D143" s="66">
        <v>2</v>
      </c>
      <c r="E143" s="55">
        <v>336.2</v>
      </c>
      <c r="F143" s="54">
        <f t="shared" si="6"/>
        <v>672.4</v>
      </c>
      <c r="G143" s="47"/>
      <c r="H143" s="48"/>
      <c r="I143" s="49"/>
      <c r="K143" s="49"/>
      <c r="L143" s="7"/>
      <c r="M143" s="50"/>
    </row>
    <row r="144" spans="1:23" s="67" customFormat="1" ht="19.5" customHeight="1">
      <c r="A144" s="41" t="s">
        <v>282</v>
      </c>
      <c r="B144" s="42" t="s">
        <v>283</v>
      </c>
      <c r="C144" s="43"/>
      <c r="D144" s="43"/>
      <c r="E144" s="43"/>
      <c r="F144" s="46"/>
      <c r="G144" s="47"/>
      <c r="H144" s="49"/>
      <c r="I144" s="60"/>
      <c r="J144" s="49"/>
      <c r="K144" s="7"/>
      <c r="L144" s="5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</row>
    <row r="145" spans="1:13" s="67" customFormat="1" ht="19.5" customHeight="1">
      <c r="A145" s="124" t="s">
        <v>284</v>
      </c>
      <c r="B145" s="64" t="s">
        <v>285</v>
      </c>
      <c r="C145" s="65" t="s">
        <v>115</v>
      </c>
      <c r="D145" s="66">
        <v>2</v>
      </c>
      <c r="E145" s="55">
        <v>410.73</v>
      </c>
      <c r="F145" s="54">
        <f>ROUND(E145*D145,2)</f>
        <v>821.46</v>
      </c>
      <c r="G145" s="125"/>
      <c r="H145" s="48"/>
      <c r="I145" s="49"/>
      <c r="K145" s="49"/>
      <c r="L145" s="7"/>
      <c r="M145" s="50"/>
    </row>
    <row r="146" spans="1:13" s="67" customFormat="1" ht="19.5" customHeight="1">
      <c r="A146" s="124" t="s">
        <v>286</v>
      </c>
      <c r="B146" s="64" t="s">
        <v>287</v>
      </c>
      <c r="C146" s="65" t="s">
        <v>115</v>
      </c>
      <c r="D146" s="66">
        <v>58</v>
      </c>
      <c r="E146" s="55">
        <v>36.6</v>
      </c>
      <c r="F146" s="54">
        <f>ROUND(E146*D146,2)</f>
        <v>2122.8</v>
      </c>
      <c r="G146" s="47"/>
      <c r="H146" s="48"/>
      <c r="I146" s="49"/>
      <c r="K146" s="49"/>
      <c r="L146" s="7"/>
      <c r="M146" s="50"/>
    </row>
    <row r="147" spans="1:13" s="67" customFormat="1" ht="19.5" customHeight="1">
      <c r="A147" s="41" t="s">
        <v>288</v>
      </c>
      <c r="B147" s="42" t="s">
        <v>289</v>
      </c>
      <c r="C147" s="43"/>
      <c r="D147" s="43"/>
      <c r="E147" s="43"/>
      <c r="F147" s="46"/>
      <c r="G147" s="47"/>
      <c r="H147" s="48"/>
      <c r="I147" s="49"/>
      <c r="K147" s="49"/>
      <c r="L147" s="7"/>
      <c r="M147" s="50"/>
    </row>
    <row r="148" spans="1:13" s="67" customFormat="1" ht="19.5" customHeight="1">
      <c r="A148" s="124" t="s">
        <v>290</v>
      </c>
      <c r="B148" s="64" t="s">
        <v>291</v>
      </c>
      <c r="C148" s="65" t="s">
        <v>98</v>
      </c>
      <c r="D148" s="66">
        <v>160</v>
      </c>
      <c r="E148" s="55">
        <v>16.34</v>
      </c>
      <c r="F148" s="54">
        <f>ROUND(E148*D148,2)</f>
        <v>2614.4</v>
      </c>
      <c r="G148" s="47"/>
      <c r="H148" s="48"/>
      <c r="I148" s="49"/>
      <c r="K148" s="49"/>
      <c r="L148" s="7"/>
      <c r="M148" s="50"/>
    </row>
    <row r="149" spans="1:13" s="67" customFormat="1" ht="19.5" customHeight="1">
      <c r="A149" s="124" t="s">
        <v>292</v>
      </c>
      <c r="B149" s="64" t="s">
        <v>293</v>
      </c>
      <c r="C149" s="65" t="s">
        <v>115</v>
      </c>
      <c r="D149" s="66">
        <v>25</v>
      </c>
      <c r="E149" s="55">
        <v>11.05</v>
      </c>
      <c r="F149" s="54">
        <f>ROUND(E149*D149,2)</f>
        <v>276.25</v>
      </c>
      <c r="G149" s="47"/>
      <c r="H149" s="48"/>
      <c r="I149" s="49"/>
      <c r="K149" s="49"/>
      <c r="L149" s="7"/>
      <c r="M149" s="50"/>
    </row>
    <row r="150" spans="1:13" s="67" customFormat="1" ht="19.5" customHeight="1">
      <c r="A150" s="124" t="s">
        <v>294</v>
      </c>
      <c r="B150" s="64" t="s">
        <v>295</v>
      </c>
      <c r="C150" s="65" t="s">
        <v>98</v>
      </c>
      <c r="D150" s="66">
        <v>180</v>
      </c>
      <c r="E150" s="55">
        <v>44.48</v>
      </c>
      <c r="F150" s="54">
        <f>ROUND(E150*D150,2)</f>
        <v>8006.4</v>
      </c>
      <c r="G150" s="47"/>
      <c r="H150" s="48"/>
      <c r="I150" s="49"/>
      <c r="K150" s="49"/>
      <c r="L150" s="7"/>
      <c r="M150" s="50"/>
    </row>
    <row r="151" spans="1:13" s="67" customFormat="1" ht="19.5" customHeight="1">
      <c r="A151" s="124" t="s">
        <v>296</v>
      </c>
      <c r="B151" s="64" t="s">
        <v>297</v>
      </c>
      <c r="C151" s="65" t="s">
        <v>115</v>
      </c>
      <c r="D151" s="66">
        <v>25</v>
      </c>
      <c r="E151" s="55">
        <v>43.34</v>
      </c>
      <c r="F151" s="54">
        <f>ROUND(E151*D151,2)</f>
        <v>1083.5</v>
      </c>
      <c r="G151" s="47"/>
      <c r="H151" s="48"/>
      <c r="I151" s="49"/>
      <c r="K151" s="49"/>
      <c r="L151" s="7"/>
      <c r="M151" s="50"/>
    </row>
    <row r="152" spans="1:23" s="67" customFormat="1" ht="19.5" customHeight="1">
      <c r="A152" s="124" t="s">
        <v>298</v>
      </c>
      <c r="B152" s="64" t="s">
        <v>299</v>
      </c>
      <c r="C152" s="65" t="s">
        <v>115</v>
      </c>
      <c r="D152" s="66">
        <v>110</v>
      </c>
      <c r="E152" s="55">
        <v>12.78</v>
      </c>
      <c r="F152" s="54">
        <f>ROUND(E152*D152,2)</f>
        <v>1405.8</v>
      </c>
      <c r="G152" s="47"/>
      <c r="H152" s="49"/>
      <c r="I152" s="60"/>
      <c r="J152" s="49"/>
      <c r="K152" s="7"/>
      <c r="L152" s="5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</row>
    <row r="153" spans="1:13" s="67" customFormat="1" ht="19.5" customHeight="1">
      <c r="A153" s="41" t="s">
        <v>300</v>
      </c>
      <c r="B153" s="42" t="s">
        <v>301</v>
      </c>
      <c r="C153" s="43"/>
      <c r="D153" s="43"/>
      <c r="E153" s="43"/>
      <c r="F153" s="46"/>
      <c r="G153" s="47"/>
      <c r="H153" s="48"/>
      <c r="I153" s="49"/>
      <c r="K153" s="49"/>
      <c r="L153" s="7"/>
      <c r="M153" s="50"/>
    </row>
    <row r="154" spans="1:13" s="67" customFormat="1" ht="19.5" customHeight="1">
      <c r="A154" s="124" t="s">
        <v>302</v>
      </c>
      <c r="B154" s="64" t="s">
        <v>303</v>
      </c>
      <c r="C154" s="65" t="s">
        <v>115</v>
      </c>
      <c r="D154" s="66">
        <v>131</v>
      </c>
      <c r="E154" s="55">
        <v>18.19</v>
      </c>
      <c r="F154" s="54">
        <f aca="true" t="shared" si="7" ref="F154:F161">ROUND(E154*D154,2)</f>
        <v>2382.89</v>
      </c>
      <c r="G154" s="47"/>
      <c r="H154" s="48"/>
      <c r="I154" s="49"/>
      <c r="K154" s="49"/>
      <c r="L154" s="7"/>
      <c r="M154" s="50"/>
    </row>
    <row r="155" spans="1:13" s="67" customFormat="1" ht="19.5" customHeight="1">
      <c r="A155" s="124" t="s">
        <v>304</v>
      </c>
      <c r="B155" s="64" t="s">
        <v>305</v>
      </c>
      <c r="C155" s="65" t="s">
        <v>115</v>
      </c>
      <c r="D155" s="66">
        <v>32</v>
      </c>
      <c r="E155" s="55">
        <v>42.83</v>
      </c>
      <c r="F155" s="54">
        <f t="shared" si="7"/>
        <v>1370.56</v>
      </c>
      <c r="G155" s="47"/>
      <c r="H155" s="48"/>
      <c r="I155" s="49"/>
      <c r="K155" s="49"/>
      <c r="L155" s="7"/>
      <c r="M155" s="50"/>
    </row>
    <row r="156" spans="1:13" s="67" customFormat="1" ht="19.5" customHeight="1">
      <c r="A156" s="124" t="s">
        <v>306</v>
      </c>
      <c r="B156" s="64" t="s">
        <v>307</v>
      </c>
      <c r="C156" s="65" t="s">
        <v>115</v>
      </c>
      <c r="D156" s="66">
        <v>36</v>
      </c>
      <c r="E156" s="55">
        <v>174.95</v>
      </c>
      <c r="F156" s="54">
        <f t="shared" si="7"/>
        <v>6298.2</v>
      </c>
      <c r="G156" s="47"/>
      <c r="H156" s="48"/>
      <c r="I156" s="49"/>
      <c r="K156" s="49"/>
      <c r="L156" s="7"/>
      <c r="M156" s="50"/>
    </row>
    <row r="157" spans="1:13" s="67" customFormat="1" ht="19.5" customHeight="1">
      <c r="A157" s="124" t="s">
        <v>308</v>
      </c>
      <c r="B157" s="64" t="s">
        <v>309</v>
      </c>
      <c r="C157" s="65" t="s">
        <v>115</v>
      </c>
      <c r="D157" s="66">
        <v>18</v>
      </c>
      <c r="E157" s="55">
        <v>10.01</v>
      </c>
      <c r="F157" s="54">
        <f t="shared" si="7"/>
        <v>180.18</v>
      </c>
      <c r="G157" s="47"/>
      <c r="H157" s="48"/>
      <c r="I157" s="49"/>
      <c r="K157" s="49"/>
      <c r="L157" s="7"/>
      <c r="M157" s="50"/>
    </row>
    <row r="158" spans="1:13" s="67" customFormat="1" ht="24.75" customHeight="1">
      <c r="A158" s="124" t="s">
        <v>310</v>
      </c>
      <c r="B158" s="64" t="s">
        <v>311</v>
      </c>
      <c r="C158" s="65" t="s">
        <v>115</v>
      </c>
      <c r="D158" s="66">
        <v>164</v>
      </c>
      <c r="E158" s="55">
        <v>158.23</v>
      </c>
      <c r="F158" s="54">
        <f t="shared" si="7"/>
        <v>25949.72</v>
      </c>
      <c r="G158" s="47"/>
      <c r="H158" s="48"/>
      <c r="I158" s="49"/>
      <c r="K158" s="49"/>
      <c r="L158" s="7"/>
      <c r="M158" s="50"/>
    </row>
    <row r="159" spans="1:13" s="67" customFormat="1" ht="19.5" customHeight="1">
      <c r="A159" s="124" t="s">
        <v>312</v>
      </c>
      <c r="B159" s="64" t="s">
        <v>313</v>
      </c>
      <c r="C159" s="65" t="s">
        <v>115</v>
      </c>
      <c r="D159" s="66">
        <v>20</v>
      </c>
      <c r="E159" s="55">
        <v>80.55</v>
      </c>
      <c r="F159" s="54">
        <f t="shared" si="7"/>
        <v>1611</v>
      </c>
      <c r="G159" s="47"/>
      <c r="H159" s="48"/>
      <c r="I159" s="49"/>
      <c r="K159" s="49"/>
      <c r="L159" s="7"/>
      <c r="M159" s="50"/>
    </row>
    <row r="160" spans="1:23" s="67" customFormat="1" ht="19.5" customHeight="1">
      <c r="A160" s="124" t="s">
        <v>314</v>
      </c>
      <c r="B160" s="64" t="s">
        <v>315</v>
      </c>
      <c r="C160" s="65" t="s">
        <v>115</v>
      </c>
      <c r="D160" s="66">
        <v>1</v>
      </c>
      <c r="E160" s="55">
        <v>651.36</v>
      </c>
      <c r="F160" s="54">
        <f t="shared" si="7"/>
        <v>651.36</v>
      </c>
      <c r="G160" s="47"/>
      <c r="H160" s="49"/>
      <c r="I160" s="60"/>
      <c r="J160" s="49"/>
      <c r="K160" s="7"/>
      <c r="L160" s="5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</row>
    <row r="161" spans="1:13" s="67" customFormat="1" ht="19.5" customHeight="1">
      <c r="A161" s="124" t="s">
        <v>316</v>
      </c>
      <c r="B161" s="64" t="s">
        <v>317</v>
      </c>
      <c r="C161" s="65" t="s">
        <v>115</v>
      </c>
      <c r="D161" s="66">
        <v>1</v>
      </c>
      <c r="E161" s="55">
        <v>1484.68</v>
      </c>
      <c r="F161" s="54">
        <f t="shared" si="7"/>
        <v>1484.68</v>
      </c>
      <c r="G161" s="47"/>
      <c r="H161" s="48"/>
      <c r="I161" s="49"/>
      <c r="K161" s="49"/>
      <c r="L161" s="7"/>
      <c r="M161" s="50"/>
    </row>
    <row r="162" spans="1:23" s="67" customFormat="1" ht="19.5" customHeight="1">
      <c r="A162" s="41" t="s">
        <v>318</v>
      </c>
      <c r="B162" s="42" t="s">
        <v>319</v>
      </c>
      <c r="C162" s="43"/>
      <c r="D162" s="43"/>
      <c r="E162" s="43"/>
      <c r="F162" s="46">
        <f>SUM(F163:F165)</f>
        <v>67098.06</v>
      </c>
      <c r="G162" s="47"/>
      <c r="H162" s="49"/>
      <c r="I162" s="60"/>
      <c r="J162" s="49"/>
      <c r="K162" s="7"/>
      <c r="L162" s="5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</row>
    <row r="163" spans="1:13" s="67" customFormat="1" ht="19.5" customHeight="1">
      <c r="A163" s="51" t="s">
        <v>320</v>
      </c>
      <c r="B163" s="61" t="s">
        <v>321</v>
      </c>
      <c r="C163" s="53" t="s">
        <v>13</v>
      </c>
      <c r="D163" s="126">
        <v>2764.6</v>
      </c>
      <c r="E163" s="55">
        <v>10.49</v>
      </c>
      <c r="F163" s="54">
        <f>ROUND(E163*D163,2)</f>
        <v>29000.65</v>
      </c>
      <c r="G163" s="47"/>
      <c r="H163" s="48"/>
      <c r="I163" s="49"/>
      <c r="K163" s="49"/>
      <c r="L163" s="7"/>
      <c r="M163" s="50"/>
    </row>
    <row r="164" spans="1:13" s="67" customFormat="1" ht="19.5" customHeight="1">
      <c r="A164" s="51" t="s">
        <v>322</v>
      </c>
      <c r="B164" s="61" t="s">
        <v>323</v>
      </c>
      <c r="C164" s="62" t="s">
        <v>13</v>
      </c>
      <c r="D164" s="63">
        <v>2308.79</v>
      </c>
      <c r="E164" s="55">
        <v>11.4</v>
      </c>
      <c r="F164" s="54">
        <f>ROUND(E164*D164,2)</f>
        <v>26320.21</v>
      </c>
      <c r="G164" s="47"/>
      <c r="H164" s="48"/>
      <c r="I164" s="49"/>
      <c r="K164" s="49"/>
      <c r="L164" s="7"/>
      <c r="M164" s="50"/>
    </row>
    <row r="165" spans="1:13" s="67" customFormat="1" ht="19.5" customHeight="1">
      <c r="A165" s="51" t="s">
        <v>324</v>
      </c>
      <c r="B165" s="61" t="s">
        <v>325</v>
      </c>
      <c r="C165" s="62" t="s">
        <v>13</v>
      </c>
      <c r="D165" s="63">
        <v>2764.6</v>
      </c>
      <c r="E165" s="55">
        <v>4.26</v>
      </c>
      <c r="F165" s="54">
        <f>ROUND(E165*D165,2)</f>
        <v>11777.2</v>
      </c>
      <c r="G165" s="47"/>
      <c r="H165" s="48"/>
      <c r="I165" s="49"/>
      <c r="K165" s="49"/>
      <c r="L165" s="7"/>
      <c r="M165" s="50"/>
    </row>
    <row r="166" spans="1:23" s="67" customFormat="1" ht="19.5" customHeight="1">
      <c r="A166" s="41" t="s">
        <v>326</v>
      </c>
      <c r="B166" s="42" t="s">
        <v>327</v>
      </c>
      <c r="C166" s="43"/>
      <c r="D166" s="43"/>
      <c r="E166" s="43"/>
      <c r="F166" s="46">
        <f>SUM(F167:F175)</f>
        <v>97956.41</v>
      </c>
      <c r="G166" s="47"/>
      <c r="H166" s="49"/>
      <c r="I166" s="60"/>
      <c r="J166" s="49"/>
      <c r="K166" s="7"/>
      <c r="L166" s="5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</row>
    <row r="167" spans="1:29" s="67" customFormat="1" ht="19.5" customHeight="1">
      <c r="A167" s="51" t="s">
        <v>328</v>
      </c>
      <c r="B167" s="61" t="s">
        <v>329</v>
      </c>
      <c r="C167" s="62" t="s">
        <v>13</v>
      </c>
      <c r="D167" s="63">
        <v>469.27</v>
      </c>
      <c r="E167" s="55">
        <v>1.21</v>
      </c>
      <c r="F167" s="54">
        <f aca="true" t="shared" si="8" ref="F167:F172">ROUND(E167*D167,2)</f>
        <v>567.82</v>
      </c>
      <c r="G167" s="47"/>
      <c r="H167" s="49"/>
      <c r="I167" s="35"/>
      <c r="J167" s="58"/>
      <c r="K167" s="7"/>
      <c r="L167" s="59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1:29" s="67" customFormat="1" ht="19.5" customHeight="1">
      <c r="A168" s="51" t="s">
        <v>330</v>
      </c>
      <c r="B168" s="61" t="s">
        <v>331</v>
      </c>
      <c r="C168" s="62" t="s">
        <v>13</v>
      </c>
      <c r="D168" s="63">
        <v>635.15</v>
      </c>
      <c r="E168" s="55">
        <v>1.79</v>
      </c>
      <c r="F168" s="54">
        <f t="shared" si="8"/>
        <v>1136.92</v>
      </c>
      <c r="G168" s="47"/>
      <c r="H168" s="49"/>
      <c r="I168" s="35"/>
      <c r="J168" s="58"/>
      <c r="K168" s="7"/>
      <c r="L168" s="59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spans="1:29" s="67" customFormat="1" ht="23.25" customHeight="1">
      <c r="A169" s="51" t="s">
        <v>332</v>
      </c>
      <c r="B169" s="61" t="s">
        <v>333</v>
      </c>
      <c r="C169" s="62" t="s">
        <v>98</v>
      </c>
      <c r="D169" s="63">
        <v>72</v>
      </c>
      <c r="E169" s="55">
        <v>869.18</v>
      </c>
      <c r="F169" s="54">
        <f t="shared" si="8"/>
        <v>62580.96</v>
      </c>
      <c r="G169" s="47"/>
      <c r="H169" s="49"/>
      <c r="I169" s="35"/>
      <c r="J169" s="58"/>
      <c r="K169" s="7"/>
      <c r="L169" s="59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s="67" customFormat="1" ht="26.25" customHeight="1">
      <c r="A170" s="51" t="s">
        <v>334</v>
      </c>
      <c r="B170" s="61" t="s">
        <v>335</v>
      </c>
      <c r="C170" s="62" t="s">
        <v>115</v>
      </c>
      <c r="D170" s="63">
        <v>1</v>
      </c>
      <c r="E170" s="55">
        <v>2211.83</v>
      </c>
      <c r="F170" s="54">
        <f t="shared" si="8"/>
        <v>2211.83</v>
      </c>
      <c r="G170" s="47"/>
      <c r="H170" s="49"/>
      <c r="I170" s="35"/>
      <c r="J170" s="58"/>
      <c r="K170" s="7"/>
      <c r="L170" s="59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spans="1:29" s="67" customFormat="1" ht="22.5" customHeight="1">
      <c r="A171" s="51" t="s">
        <v>336</v>
      </c>
      <c r="B171" s="61" t="s">
        <v>337</v>
      </c>
      <c r="C171" s="62" t="s">
        <v>115</v>
      </c>
      <c r="D171" s="63">
        <v>2</v>
      </c>
      <c r="E171" s="55">
        <v>1014.08</v>
      </c>
      <c r="F171" s="54">
        <f t="shared" si="8"/>
        <v>2028.16</v>
      </c>
      <c r="G171" s="47"/>
      <c r="H171" s="49"/>
      <c r="I171" s="35"/>
      <c r="J171" s="58"/>
      <c r="K171" s="7"/>
      <c r="L171" s="59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  <row r="172" spans="1:29" s="67" customFormat="1" ht="19.5" customHeight="1">
      <c r="A172" s="51" t="s">
        <v>338</v>
      </c>
      <c r="B172" s="61" t="s">
        <v>339</v>
      </c>
      <c r="C172" s="62" t="s">
        <v>115</v>
      </c>
      <c r="D172" s="63">
        <v>1</v>
      </c>
      <c r="E172" s="55">
        <v>7050.33</v>
      </c>
      <c r="F172" s="54">
        <f t="shared" si="8"/>
        <v>7050.33</v>
      </c>
      <c r="G172" s="47"/>
      <c r="H172" s="49"/>
      <c r="I172" s="35"/>
      <c r="J172" s="58"/>
      <c r="K172" s="7"/>
      <c r="L172" s="59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  <row r="173" spans="1:29" s="67" customFormat="1" ht="19.5" customHeight="1">
      <c r="A173" s="51" t="s">
        <v>340</v>
      </c>
      <c r="B173" s="127" t="s">
        <v>341</v>
      </c>
      <c r="C173" s="128" t="s">
        <v>115</v>
      </c>
      <c r="D173" s="129">
        <v>49</v>
      </c>
      <c r="E173" s="130">
        <v>133.45</v>
      </c>
      <c r="F173" s="130">
        <f>ROUND(D173*E173,2)</f>
        <v>6539.05</v>
      </c>
      <c r="G173" s="47"/>
      <c r="H173" s="49"/>
      <c r="I173" s="35"/>
      <c r="J173" s="58"/>
      <c r="K173" s="7"/>
      <c r="L173" s="59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</row>
    <row r="174" spans="1:29" s="67" customFormat="1" ht="19.5" customHeight="1">
      <c r="A174" s="51" t="s">
        <v>342</v>
      </c>
      <c r="B174" s="127" t="s">
        <v>343</v>
      </c>
      <c r="C174" s="128" t="s">
        <v>115</v>
      </c>
      <c r="D174" s="129">
        <v>6</v>
      </c>
      <c r="E174" s="130">
        <v>376.99</v>
      </c>
      <c r="F174" s="130">
        <f>ROUND(D174*E174,2)</f>
        <v>2261.94</v>
      </c>
      <c r="G174" s="47"/>
      <c r="H174" s="49"/>
      <c r="I174" s="35"/>
      <c r="J174" s="58"/>
      <c r="K174" s="7"/>
      <c r="L174" s="59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</row>
    <row r="175" spans="1:29" s="67" customFormat="1" ht="19.5" customHeight="1">
      <c r="A175" s="51" t="s">
        <v>344</v>
      </c>
      <c r="B175" s="93" t="s">
        <v>345</v>
      </c>
      <c r="C175" s="128" t="s">
        <v>20</v>
      </c>
      <c r="D175" s="129">
        <v>41.08</v>
      </c>
      <c r="E175" s="130">
        <v>330.56</v>
      </c>
      <c r="F175" s="130">
        <f>ROUND(D175*E175,2)</f>
        <v>13579.4</v>
      </c>
      <c r="G175" s="47"/>
      <c r="H175" s="49"/>
      <c r="I175" s="35"/>
      <c r="J175" s="58"/>
      <c r="K175" s="7"/>
      <c r="L175" s="59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</row>
    <row r="176" spans="1:256" s="8" customFormat="1" ht="19.5" customHeight="1">
      <c r="A176" s="145" t="s">
        <v>346</v>
      </c>
      <c r="B176" s="145"/>
      <c r="C176" s="131"/>
      <c r="D176" s="132"/>
      <c r="E176" s="133"/>
      <c r="F176" s="134">
        <f>ROUND(F166+F17+F15+F10,2)</f>
        <v>500062.49</v>
      </c>
      <c r="G176" s="47"/>
      <c r="H176" s="48"/>
      <c r="I176" s="49"/>
      <c r="K176" s="49"/>
      <c r="L176" s="7"/>
      <c r="M176" s="50"/>
      <c r="IV176"/>
    </row>
  </sheetData>
  <sheetProtection password="C90F" sheet="1" objects="1" scenarios="1"/>
  <autoFilter ref="A10:F176"/>
  <mergeCells count="13">
    <mergeCell ref="A176:B176"/>
    <mergeCell ref="A8:A9"/>
    <mergeCell ref="B8:B9"/>
    <mergeCell ref="C8:C9"/>
    <mergeCell ref="D8:D9"/>
    <mergeCell ref="E8:E9"/>
    <mergeCell ref="F8:F9"/>
    <mergeCell ref="A1:F1"/>
    <mergeCell ref="A2:F2"/>
    <mergeCell ref="A4:F4"/>
    <mergeCell ref="A5:F5"/>
    <mergeCell ref="A6:B6"/>
    <mergeCell ref="E6:F6"/>
  </mergeCells>
  <printOptions/>
  <pageMargins left="0.2361111111111111" right="0.2361111111111111" top="0.3541666666666667" bottom="0.5062500000000001" header="0.5118055555555555" footer="0.23055555555555557"/>
  <pageSetup fitToHeight="0" fitToWidth="1" horizontalDpi="300" verticalDpi="300" orientation="portrait" paperSize="9" scale="99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2014-03-21T18:30:29Z</dcterms:modified>
  <cp:category/>
  <cp:version/>
  <cp:contentType/>
  <cp:contentStatus/>
</cp:coreProperties>
</file>