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1" activeTab="0"/>
  </bookViews>
  <sheets>
    <sheet name="PLANILHA" sheetId="1" r:id="rId1"/>
  </sheets>
  <definedNames>
    <definedName name="_xlnm._FilterDatabase" localSheetId="0" hidden="1">'PLANILHA'!$A$10:$F$200</definedName>
    <definedName name="_xlnm.Print_Area" localSheetId="0">'PLANILHA'!$A$1:$F$200</definedName>
    <definedName name="Excel_BuiltIn_Print_Titles_1_1">'PLANILHA'!$A$1:$IT$9</definedName>
    <definedName name="_xlnm.Print_Titles" localSheetId="0">'PLANILHA'!$1:$9</definedName>
  </definedNames>
  <calcPr fullCalcOnLoad="1"/>
</workbook>
</file>

<file path=xl/sharedStrings.xml><?xml version="1.0" encoding="utf-8"?>
<sst xmlns="http://schemas.openxmlformats.org/spreadsheetml/2006/main" count="548" uniqueCount="397">
  <si>
    <t>PREFEITURA DO MUNICÍPIO DE MAUÁ</t>
  </si>
  <si>
    <t>SECRETARIA DE OBRAS</t>
  </si>
  <si>
    <t>CONCORRÊNCIA Nº 03/2014</t>
  </si>
  <si>
    <r>
      <t>OBJETO:</t>
    </r>
    <r>
      <rPr>
        <sz val="11.5"/>
        <color indexed="8"/>
        <rFont val="Calibri"/>
        <family val="2"/>
      </rPr>
      <t xml:space="preserve"> Reforma da UBS do Jardim Kennedy</t>
    </r>
  </si>
  <si>
    <t>ITEM</t>
  </si>
  <si>
    <t>DISCRIMINAÇÃO DOS SERVIÇOS</t>
  </si>
  <si>
    <t>UNID.</t>
  </si>
  <si>
    <t>QUANT.</t>
  </si>
  <si>
    <t xml:space="preserve">PREÇO UNIT. (R$) </t>
  </si>
  <si>
    <t xml:space="preserve">PREÇO TOTAL (R$) </t>
  </si>
  <si>
    <t>Base: Fev/14</t>
  </si>
  <si>
    <t>CANTEIRO DE OBRAS</t>
  </si>
  <si>
    <t>1.1</t>
  </si>
  <si>
    <t>Barracão de obra em tábuas de madeira com banheiro, cobertura em fibrocimento 4mm, incluso instalações hidro sanitárias e elétricas</t>
  </si>
  <si>
    <t>m²</t>
  </si>
  <si>
    <t>1.2</t>
  </si>
  <si>
    <t>Barracão para depósito em tábuas de madeira, cobertura em fibrocimento 4mm, incluso piso argamassa traço 1:6 (cimento e areia)</t>
  </si>
  <si>
    <t>1.3</t>
  </si>
  <si>
    <t>Tapume de chapa de madeira compensada (6mm) - pintura a cal - aproveitamento 2x</t>
  </si>
  <si>
    <t>1.4</t>
  </si>
  <si>
    <t>composição - LIGACAO DA REDE 50MM AO RAMAL PREDIAL 1/2"</t>
  </si>
  <si>
    <t>un</t>
  </si>
  <si>
    <t>1.5</t>
  </si>
  <si>
    <t>composição -  RAMAL PREDIAL EM TUBO PEAD 20MM - FORNECIMENTO, INSTALAÇÃO, ESCAVAÇÃO E REATERRO</t>
  </si>
  <si>
    <t>m</t>
  </si>
  <si>
    <t>Placa de obra em chapa de aço galvanizado</t>
  </si>
  <si>
    <t>m2</t>
  </si>
  <si>
    <t>TERRAPLENAGEM</t>
  </si>
  <si>
    <t>2.1</t>
  </si>
  <si>
    <t>LIMPEZA MANUAL GERAL COM REMOCAO DE COBERTURA VEGETAL - edificação nova</t>
  </si>
  <si>
    <t>Construção de Edificações</t>
  </si>
  <si>
    <t>3.1</t>
  </si>
  <si>
    <t>SERVIÇOS INICIAIS</t>
  </si>
  <si>
    <t>3.1.1</t>
  </si>
  <si>
    <t>Locação convencional de obra, através de gabarito de tabuas corridas pontaleteadas</t>
  </si>
  <si>
    <t>3.1.2</t>
  </si>
  <si>
    <t>Demolições e remoções</t>
  </si>
  <si>
    <t>3.1.2.1</t>
  </si>
  <si>
    <t>Demolição de alvenaria estrutural de blocos vazados de concreto</t>
  </si>
  <si>
    <t>m³</t>
  </si>
  <si>
    <t>3.1.2.2</t>
  </si>
  <si>
    <t>Demolição manual de alvenaria de elevação ou elemento vazado, incluindo revestimento</t>
  </si>
  <si>
    <t>3.1.2.3</t>
  </si>
  <si>
    <t>DEMOLICAO DE PISO DE MARMORE E ARGAMASSA DE ASSENTAMENTO - SOLEIRAS</t>
  </si>
  <si>
    <t>3.1.2.4</t>
  </si>
  <si>
    <t>Demolição manual de forro qualquer, inclusive sistema de fixação/tarugamento</t>
  </si>
  <si>
    <t>3.1.2.5</t>
  </si>
  <si>
    <t>DEMOLICAO DE VERGAS, CINTAS E PILARETES DE CONCRETO</t>
  </si>
  <si>
    <t>3.1.2.6</t>
  </si>
  <si>
    <t xml:space="preserve">Retirada de telhamento perfil e material qualquer, exceto barro  </t>
  </si>
  <si>
    <t>3.1.2.7</t>
  </si>
  <si>
    <t xml:space="preserve">Retirada de batentes metálicos </t>
  </si>
  <si>
    <t>unid.</t>
  </si>
  <si>
    <t>3.1.2.8</t>
  </si>
  <si>
    <t>RETIRADA DE FOLHAS DE PORTA DE PASSAGEM OU JANELA</t>
  </si>
  <si>
    <t>un.</t>
  </si>
  <si>
    <t>3.1.2.9</t>
  </si>
  <si>
    <t>RETIRADA DE ESQUADRIAS METALICAS</t>
  </si>
  <si>
    <t>3.1.2.10</t>
  </si>
  <si>
    <t>RETIRADA DE APARELHOS SANITARIOS</t>
  </si>
  <si>
    <t>3.1.2.11</t>
  </si>
  <si>
    <t>CARGA MANUAL DE ENTULHO EM CAMINHAO BASCULANTE 6 M3</t>
  </si>
  <si>
    <t>3.1.2.12</t>
  </si>
  <si>
    <t>TRANSPORTE DE TERRA POR CAMINHÃO BASCULANTE, A PARTIR DE 1KM</t>
  </si>
  <si>
    <t>M3XKM</t>
  </si>
  <si>
    <t>3.2</t>
  </si>
  <si>
    <t>INFRA-ESTRUTURA</t>
  </si>
  <si>
    <t>3.2.1</t>
  </si>
  <si>
    <t>REGULARIZAÇÃO E COMPACTAÇÃO MANUAL DE TERRENO COM SOQUETE</t>
  </si>
  <si>
    <t>3.2.2</t>
  </si>
  <si>
    <t>ARMACAO ACO CA-50, DIAM. 6,3 (1/4) À 12,5MM(1/2) -FORNECIMENTO/ CORTE( PERDA DE 10%) / DOBRA / COLOCAÇÃO.</t>
  </si>
  <si>
    <t>Kg</t>
  </si>
  <si>
    <t>3.2.3</t>
  </si>
  <si>
    <t>ARMACAO DE ACO CA-60 DIAM. 3,4 A 6,0MM.- FORNECIMENTO / CORTE (C/PERDA DE 10%) / DOBRA / COLOCAÇÃO.</t>
  </si>
  <si>
    <t>3.2.4</t>
  </si>
  <si>
    <t>3.2.5</t>
  </si>
  <si>
    <t>Concreto usinado bombeado fck=25mpa, inclusive lançamento e adensamento</t>
  </si>
  <si>
    <t>3.2.6</t>
  </si>
  <si>
    <t>Escavação manual em solo-prof. ate 1,50 m</t>
  </si>
  <si>
    <t>3.2.7</t>
  </si>
  <si>
    <t>Forma tabua para concreto em fundação c/ reaproveitamento 5x</t>
  </si>
  <si>
    <t>3.2.8</t>
  </si>
  <si>
    <t>REATERRO DE VALAS /CAVAS, COPACTADAAMAÇO,EM CAMADASDE 30CM</t>
  </si>
  <si>
    <t>3.2.9</t>
  </si>
  <si>
    <t>ESTACA A TRADO (BROCA) DIAMETRO 30CM EM CONCRETO ARMADO MOLDADA IN-LOCO, 20 MPA</t>
  </si>
  <si>
    <t>3.2.10</t>
  </si>
  <si>
    <t>ESTACA DE CONCRETO MOLDADA NO LOCAL, TIPO "STRAUSS" - ATÉ 20T</t>
  </si>
  <si>
    <t>3.3</t>
  </si>
  <si>
    <t>SUPERESTRUTURA</t>
  </si>
  <si>
    <t>3.3.1</t>
  </si>
  <si>
    <t>3.3.2</t>
  </si>
  <si>
    <t>LAJE PRE-MOLDADA P/FORRO, SOBRECARGA 100KG/M2, VAOS ATE 3,50M/E=8CM, C/LAJOTAS E CAP.C/CONC FCK=20MPA, 3CM, INTER-EIXO 38CM, C/ESCORAMENTO (REAPR.3X) E FERRAGEM NEGATIVA</t>
  </si>
  <si>
    <t>3.3.3</t>
  </si>
  <si>
    <t>Forma para estruturas de concreto (pilar, viga e laje) em chapa de madeira compensada plastificada, de 1,10 x 2,20, espessura = 18 mm, 03 utilizações. (fabricação, montagem e desmontagem - exclusive escoramento).</t>
  </si>
  <si>
    <t>3.3.4</t>
  </si>
  <si>
    <t>3.3.5</t>
  </si>
  <si>
    <t>3.4</t>
  </si>
  <si>
    <t>PAREDES E PAINÉIS</t>
  </si>
  <si>
    <t>3.4.1</t>
  </si>
  <si>
    <t>Alvenaria de blocos de concreto vedação 14x19x39cm, espessura 14cm, assentados com argamassa traço 1:0,5:8 (cimento, cal e areia), com junta de 10mm.</t>
  </si>
  <si>
    <t>3.4.2</t>
  </si>
  <si>
    <t>VERGA 10X10CM  EMCONCRETO PRÉ-MOLDADO FCK =20MPA( PREPARO COM BETONEIRA , AÇO CA60, BITOLA FINA, INCLUSIVE FORMA TABUA 3A.</t>
  </si>
  <si>
    <t>3.4.3</t>
  </si>
  <si>
    <t>DIVISÓRIA EM GRANITO BRANCO POLIDO, ESP= 3CM, ASSENTADO COMARGAMASSA 1:4, ARREMATE EM CIMENTO BRANCO, INCLUSIVE FERRAGENS.</t>
  </si>
  <si>
    <t>3.5</t>
  </si>
  <si>
    <t>COBERTURA/FECHAMENTOS LATERAIS</t>
  </si>
  <si>
    <t>3.5.1</t>
  </si>
  <si>
    <t xml:space="preserve">ESTRUTURA EM MADEIRA APARELHADA , PARA TELHA ONDULADA DE FIBROCIMENTO, ALUMINIO OU PLASTICA, APOIADA EM LAJE OU PAREDE.  </t>
  </si>
  <si>
    <t>3.5.2</t>
  </si>
  <si>
    <t>Cobertura com telha de fibrocimento ondulada, espessura 8 mm, incluindo acessórios, excluindo madeiramento.</t>
  </si>
  <si>
    <t>3.5.3</t>
  </si>
  <si>
    <t>Calha em chapa de aço galvanizado nº24 - desenvolvimento 50cm</t>
  </si>
  <si>
    <t>3.5.4</t>
  </si>
  <si>
    <t>Rufos metálicos #24, desenvolvimento 50cm</t>
  </si>
  <si>
    <t>3.5.5</t>
  </si>
  <si>
    <t>CUMIEEIRA UNIVERSAL PARA TELHA DE FIBROCIMENTO ONDULADA ESPESSURA 6MM, INCLUSO  JUNTAS DE VEDAÇÃO E ACESSORIOS DE VEDAÇÃO.</t>
  </si>
  <si>
    <t>3.6</t>
  </si>
  <si>
    <t>IMPERMEABILIZAÇÃO</t>
  </si>
  <si>
    <t>3.6.1</t>
  </si>
  <si>
    <t>IMPERMEABILIZACAO DE SUPERFICIE COM ARMAGASSA DE CIMENTO E AREIA (GROSSA), TRACO 1:3, COM ADITIVO IMPERMEABILIZANTE, E=2,5CM.</t>
  </si>
  <si>
    <t>3.6.2</t>
  </si>
  <si>
    <t>IMPERMEABILIZAÇÃO DE ESTRUTURAS ENTERRADAS, COM TINTA ASFALTICA, DUAS DEMAOS.</t>
  </si>
  <si>
    <t>3.6.3</t>
  </si>
  <si>
    <t>Manta impermeabilizante a base de asfalto - fornecimento e instalação  - áreas molhadas</t>
  </si>
  <si>
    <t>3.6.4</t>
  </si>
  <si>
    <t>Proteção mecânica de superfície com argamassa de cimento e areia, traço 1:3, e=2 cm</t>
  </si>
  <si>
    <t>3.6.5</t>
  </si>
  <si>
    <t>IMPERMEABILIZACAO DE SUPERFICIE COM ARGAMASSA DE CIMENTO E AREIA, TRACO 1:3, COM ADITIVO IMPERMEABILIZANTE, E=1,5 CM</t>
  </si>
  <si>
    <t>3.7</t>
  </si>
  <si>
    <t>ESQUADRIAS DE MADEIRA</t>
  </si>
  <si>
    <t>3.7.1</t>
  </si>
  <si>
    <t>PM.02 - PORTA LISA COMUM/ ENCABEÇADA, REVESTIDA COM LAMINADO MELAMÍNICO  (PARA INSTALAÇÃO SANITÁRIA) - 62X165CM</t>
  </si>
  <si>
    <t>UN</t>
  </si>
  <si>
    <t>3.7.2</t>
  </si>
  <si>
    <t>PM.04 - PORTA LISA ESPECIAL/ SÓLIDA PARA PORTADORES DE DEFICIÊNCIA FÍSICA - 82X210CM</t>
  </si>
  <si>
    <t>3.7.3</t>
  </si>
  <si>
    <t>BARRA DE APOIO PARA LAVATÓRIO - EM "U" (BARRAS COM DIÂMETRO ENTRE 3,0 E 4,5CM)</t>
  </si>
  <si>
    <t>3.7.4</t>
  </si>
  <si>
    <t>BARRA DE APOIO PARA DEFICIENTES L=45 CM (BARRAS COM DIÂMETRO ENTRE 3,0 E 4,5CM)</t>
  </si>
  <si>
    <t>3.7.5</t>
  </si>
  <si>
    <t>BARRA DE APOIO PARA DEFICIENTES L=80 CM (BARRAS COM DIÂMETRO ENTRE 3,0 E 4,5CM)</t>
  </si>
  <si>
    <t>3.8</t>
  </si>
  <si>
    <t>ESQUADRIAS METÁLICAS</t>
  </si>
  <si>
    <t>3.8.1</t>
  </si>
  <si>
    <t>Janela de aluminio basculante, serie25</t>
  </si>
  <si>
    <t>3.8.2</t>
  </si>
  <si>
    <t>PA.11 - PORTA EM ALUMINIO ONODIZADO,FIXO, SEM VENTILAÇÃO PERMANENTE</t>
  </si>
  <si>
    <t>3.8.3</t>
  </si>
  <si>
    <t>CA.02 - CAIXILHO EM ALUMÍNIO ANODIZADO, FIXO, SEM VENTILAÇÃO PERMANENTE</t>
  </si>
  <si>
    <t>3.8.4</t>
  </si>
  <si>
    <t xml:space="preserve">PORTÃO EM TELA ARAME GALVANIZADO, Nº12 MALHA 2 '' E MOLDURA EM TUBO DE AÇO EM DUAS FOLHAS DE ABRIR, INCLUSO FERRAGENS.  </t>
  </si>
  <si>
    <t>M2</t>
  </si>
  <si>
    <t>3.8.5</t>
  </si>
  <si>
    <t>Vidro liso espessura de 4mm</t>
  </si>
  <si>
    <t>3.9</t>
  </si>
  <si>
    <t>REVESTIMENTOS DE PAREDES E TETOS</t>
  </si>
  <si>
    <t>3.9.1</t>
  </si>
  <si>
    <t>Revestimento com cerâmica esmaltada 20x20cm, 1a linha, padrão alto, assentada com argamassa de cimento colante e rejuntamento com cimento branco.</t>
  </si>
  <si>
    <t>3.9.2</t>
  </si>
  <si>
    <t>Chapisco em paredes e tetos - traço 1:3 (cimento e areia), espessura 0,5cm, preparo mecânico</t>
  </si>
  <si>
    <t>3.9.3</t>
  </si>
  <si>
    <t>Emboço paulista (massa única) traço 1:2:8 (cimento, cal e areia), e=2,0cm</t>
  </si>
  <si>
    <t>3.9.4</t>
  </si>
  <si>
    <t>Reboco com argamassa pré fabricada - paredes e tetos</t>
  </si>
  <si>
    <t>3.9.5</t>
  </si>
  <si>
    <t>Reboco com argamassa baritada - preparo no local - paredes raio-x</t>
  </si>
  <si>
    <t>3.9.6</t>
  </si>
  <si>
    <t>Composição - ARGAMASSA BARITADA</t>
  </si>
  <si>
    <t>3.9.7</t>
  </si>
  <si>
    <t>Revestimento de gesso em paredes internas em blocos de concreto, espessura 0,7cm</t>
  </si>
  <si>
    <t>3.9.8</t>
  </si>
  <si>
    <t>LIXAMENTO MECÂNICO EM SUPERFÍCIES DE CONCRETO</t>
  </si>
  <si>
    <t>3.9.9</t>
  </si>
  <si>
    <t xml:space="preserve">Revestimento em placa cerâmica esmaltada para parede interna, de 10 x 10 cm, assentado com argamassa colante industrializada - BATE-MACAS                                                                                  </t>
  </si>
  <si>
    <t>3.10</t>
  </si>
  <si>
    <t>PISOS INTERNOS / EXTERNO</t>
  </si>
  <si>
    <t>3.10.1</t>
  </si>
  <si>
    <t xml:space="preserve">Piso cimentado E=1,5cm c/argamassa alisado com colher sobre piso existente </t>
  </si>
  <si>
    <t>3.10.2</t>
  </si>
  <si>
    <t>REGULARIZACAO E COMPACTACAO MANUAL DE TERRENO COM SOQUETE</t>
  </si>
  <si>
    <t>3.10.3</t>
  </si>
  <si>
    <t>LASTRO DE BRITA</t>
  </si>
  <si>
    <t>3.10.4</t>
  </si>
  <si>
    <t>ARMACAO EM TELA DE ACO SOLDADA NERVURADA Q-138, ACO CA-60, 4,2MM, MALHA 10X10CM</t>
  </si>
  <si>
    <t>KG</t>
  </si>
  <si>
    <t>3.10.5</t>
  </si>
  <si>
    <t>FORNECIMENTO/INSTALACAO LONA PLASTICA PRETA, PARA IMPERMEABILIZACAO, E SPESSURA 150 MICRAS.</t>
  </si>
  <si>
    <t>3.10.6</t>
  </si>
  <si>
    <t>CONTRAPISO/LASTRO DE CONCRETO NAO-ESTRUTURAL, E=5CM, PREPARO COM BETONEIRA</t>
  </si>
  <si>
    <t>3.10.7</t>
  </si>
  <si>
    <t>REGULARIZACAO DE PISO/BASE EM ARGAMASSA TRACO 1:3 (CIMENTO E AREIA), ESPESSURA 2,0CM, PREPARO MANUAL</t>
  </si>
  <si>
    <t>3.10.8</t>
  </si>
  <si>
    <t>SOLEIRA DE MARMORE BRANCO , LARGURA DE 15 CM, ESPESSURA DE 3CM,  ASSENTADO SOBRE ARGAMASSA TRAÇO 1:4 (CIMENTO E AREIA)</t>
  </si>
  <si>
    <t>3.10.9</t>
  </si>
  <si>
    <t>APICOAMENTO DE SUPERFÍCIE DE CONCRETO</t>
  </si>
  <si>
    <t>3.10.10</t>
  </si>
  <si>
    <t>RODAPÉ EM MARMORE BRANCO, ASSENTADO COM ARGAMASSA TRAÇO 1:2:8 CIMENTO CAL E AREIA, ALTRA 7CM</t>
  </si>
  <si>
    <t>M</t>
  </si>
  <si>
    <t>3.10.11</t>
  </si>
  <si>
    <t>PISO EM GRANILITE, MARMORITE OU GRANITINA ESPESSURA 8 MM, INCLUSO JUNTAS DE DILATACAO PLASTICAS</t>
  </si>
  <si>
    <t>3.10.12</t>
  </si>
  <si>
    <t>LIMPEZA E POLIMENTO MECANIZADO EM PISO ALTA RESISTENCIA, UTILIZANDO ESTUQUE COM ADESIVO, CIMENTO BRANCO E CORANTE</t>
  </si>
  <si>
    <t>3.10.13</t>
  </si>
  <si>
    <t>RESINA POLIURETANO PARA PISO GRANILITE</t>
  </si>
  <si>
    <t>4.11.14</t>
  </si>
  <si>
    <t>Piso de bloco intertravado de concreto retangular, esp=8cm</t>
  </si>
  <si>
    <t>3.11</t>
  </si>
  <si>
    <t>INSTALAÇÕES HIDRAULICAS</t>
  </si>
  <si>
    <t>3.11.1</t>
  </si>
  <si>
    <t>Tubos e conexões</t>
  </si>
  <si>
    <t>3.11.1.1</t>
  </si>
  <si>
    <t>Tubo PVC soldável água fria 25mm, inclusive conexões - fornecimento e instalação</t>
  </si>
  <si>
    <t>3.11.2</t>
  </si>
  <si>
    <t>Registros e válvulas</t>
  </si>
  <si>
    <t>3.11.2.1</t>
  </si>
  <si>
    <t xml:space="preserve">Registro de gaveta, metal amarelo - 1"  bruto latão  - Fornecimento e Instalação                                                                          </t>
  </si>
  <si>
    <t>3.11.2.2</t>
  </si>
  <si>
    <t>Registro gaveta 3/4" com canopla acabamento cromado simples - fornecimento e instalação</t>
  </si>
  <si>
    <t>3.11.3</t>
  </si>
  <si>
    <t>3.11.3.1</t>
  </si>
  <si>
    <t>Tubo de PVC rígido série R, tipo PxB com anel de borracha, DN= 75 mm, inclusive conexões</t>
  </si>
  <si>
    <t>3.11.3.2</t>
  </si>
  <si>
    <t>Tubo de PVC rígido série R, tipo PxB com anel de borracha, DN= 100 mm, inclusive conexões</t>
  </si>
  <si>
    <t>3.11.3.3</t>
  </si>
  <si>
    <t>Tubo PVC esgoto js predial dn 40mm, inclusive conexões - fornecimento e instalação</t>
  </si>
  <si>
    <t>3.11.3.4</t>
  </si>
  <si>
    <t>Tubo PVC esgoto predial dn 50mm, inclusive conexões - fornecimento e instalação</t>
  </si>
  <si>
    <t>3.11.3.5</t>
  </si>
  <si>
    <t>Tubo PVC esgoto predial dn 75mm, inclusive conexões - fornecimento e instalação</t>
  </si>
  <si>
    <t>3.11.4</t>
  </si>
  <si>
    <t>Caixas e grelhas</t>
  </si>
  <si>
    <t>3.11.4.1</t>
  </si>
  <si>
    <t xml:space="preserve">Caixa de inspeção em alvenaria de tijolo maciço 60x60x60cm, revestida  </t>
  </si>
  <si>
    <t>3.11.4.2</t>
  </si>
  <si>
    <t>Caixa sifonada de pvc rígido de 150 x 150 x 50 mm, com grelha</t>
  </si>
  <si>
    <t>3.11.4.3</t>
  </si>
  <si>
    <t>CAIXA SIFONADA PVC 250 X 230 X 75 MM C/ TAMPA E PORTA - FORNECIMENTO E INSTALAÇÃO</t>
  </si>
  <si>
    <t>3.11.4.4</t>
  </si>
  <si>
    <t>Grelha hemisférica de ferro fundido - 100mm(4')</t>
  </si>
  <si>
    <t>3.11.4.5</t>
  </si>
  <si>
    <t>Grelha hemisférica de ferro fundido - 75mm (3')</t>
  </si>
  <si>
    <t>Instalação de gases medicinais</t>
  </si>
  <si>
    <t>3.11.5.1</t>
  </si>
  <si>
    <t>Tubo de cobre classe a com conexões 15mm</t>
  </si>
  <si>
    <t>3.11.5.2</t>
  </si>
  <si>
    <t>TUBO DE COBRE CLASSE "E" 22MM - FORNECIMENTO E INSTALACAO</t>
  </si>
  <si>
    <t>3.11.5.3</t>
  </si>
  <si>
    <t>VÁLVULA DE ESFERA EM BRONZE Ø 1/2" - FORNECIMENTO E INSTALAÇÃO</t>
  </si>
  <si>
    <t>3.11.5.4</t>
  </si>
  <si>
    <t>VÁLVULA DE ESFERA EM BRONZE Ø 3/4" - FORNECIMENTO E INSTALAÇÃO</t>
  </si>
  <si>
    <t>3.11.5.5</t>
  </si>
  <si>
    <t>Válvula retenção - 3/4"</t>
  </si>
  <si>
    <t>3.11.5.6</t>
  </si>
  <si>
    <t>Manômetro de baixa / alta pressão - até 10kgf/cm2</t>
  </si>
  <si>
    <t>3.11.5.7</t>
  </si>
  <si>
    <t>Válvula reguladora de pressão - reg 5 kgf/cm2</t>
  </si>
  <si>
    <t>3.11.5.8</t>
  </si>
  <si>
    <t>INSTALACAO DE COMPRESSOR DE AR, POTENCIA &gt; 5 E &lt;= 10 CV</t>
  </si>
  <si>
    <t>3.11.6</t>
  </si>
  <si>
    <t>Rede de Incêndio</t>
  </si>
  <si>
    <t>3.11.6.1</t>
  </si>
  <si>
    <t xml:space="preserve">Extintor de água pressurizado - AP - 10 l - inclusive suporte parede com carga completa - fornecimento e instalação </t>
  </si>
  <si>
    <t>3.11.6.2</t>
  </si>
  <si>
    <t>Extintor de CO₂ 6kg - fornecimento e instalação</t>
  </si>
  <si>
    <t>3.11.6.3</t>
  </si>
  <si>
    <t>Extintor de pó quimico seco - 4kg</t>
  </si>
  <si>
    <t>3.11.6.4</t>
  </si>
  <si>
    <t>Seta para hidrante/extintor de incêndio</t>
  </si>
  <si>
    <t>3.11.6.5</t>
  </si>
  <si>
    <t>Central de alarme de incêndio até 24 laços</t>
  </si>
  <si>
    <t>3.11.6.6</t>
  </si>
  <si>
    <t>Acionador manual tipo quebra vidro</t>
  </si>
  <si>
    <t>3.11.7</t>
  </si>
  <si>
    <t>Louças e Metais sanitários</t>
  </si>
  <si>
    <t>3.11.7.1</t>
  </si>
  <si>
    <t>Torneira clínica de parede</t>
  </si>
  <si>
    <t>3.12</t>
  </si>
  <si>
    <t>INSTALAÇÕES ELÉTRICAS</t>
  </si>
  <si>
    <t>3.12.1</t>
  </si>
  <si>
    <t>Fios e cabos</t>
  </si>
  <si>
    <t>3.12.1.1</t>
  </si>
  <si>
    <t>Cabo de cobre de 1,5 mm², isolamento 0,6/1 kv</t>
  </si>
  <si>
    <t>3.12.1.2</t>
  </si>
  <si>
    <t>Cabo de cobre de 2,5 mm², isolamento 0,6/1 kv</t>
  </si>
  <si>
    <t>3.12.1.3</t>
  </si>
  <si>
    <t>Cabo de cobre de 4,0 mm², isolamento 0,6/1 kv</t>
  </si>
  <si>
    <t>3.12.1.4</t>
  </si>
  <si>
    <t>Cabo de cobre de 16,0 mm², isolamento 0,6/1 kv</t>
  </si>
  <si>
    <t>3.12.1.5</t>
  </si>
  <si>
    <t>Cabo 35,00mm² - isolamento para 0,7Kv - classe 4 - flexível</t>
  </si>
  <si>
    <t>3.12.1.6</t>
  </si>
  <si>
    <t>Cabo 70,00mm² - isolamento para 0,7Kv - classe 4 - flexível</t>
  </si>
  <si>
    <t>3.12.1.7</t>
  </si>
  <si>
    <t>CABO DE COBRE ISOLADO PVC 450/750V 120MM2 RESISTENTE A CHAMA - FORNECIMENTO E INSTALAÇÃO</t>
  </si>
  <si>
    <t>3.12.1.8</t>
  </si>
  <si>
    <t xml:space="preserve">Cabo telefônico ci, com 10 pares de 0,50 mm, para centrais telefônicas, equipamentos e rede interna </t>
  </si>
  <si>
    <t>3.12.1.9</t>
  </si>
  <si>
    <t>CABO UTP - CATEGORIA 4 E 5 PARES</t>
  </si>
  <si>
    <t>3.12.2</t>
  </si>
  <si>
    <t>Eletrodutos e conexões</t>
  </si>
  <si>
    <t>3.12.2.1</t>
  </si>
  <si>
    <t>Eletroduto de pvc rígido roscavel 3/4", fornecimento e instalação</t>
  </si>
  <si>
    <t>3.12.2.2</t>
  </si>
  <si>
    <t>Eletroduto de pvc rígido roscavel 1", fornecimento e instalação</t>
  </si>
  <si>
    <t>3.12.2.3</t>
  </si>
  <si>
    <t>Eletroduto de pvc rígido roscavel 2", fornecimento e instalação</t>
  </si>
  <si>
    <t>3.12.2.4</t>
  </si>
  <si>
    <t>Eletroduto de pvc rígido roscavel 4", fornecimento e instalação</t>
  </si>
  <si>
    <t>3.12.3</t>
  </si>
  <si>
    <t>Caixas de passagem / quadros</t>
  </si>
  <si>
    <t>3.12.3.1</t>
  </si>
  <si>
    <t xml:space="preserve">Caixa de ferro estâmpada 4´ x 2´ </t>
  </si>
  <si>
    <t>3.12.3.2</t>
  </si>
  <si>
    <t>Caixa de ferro estâmpada 4´ x 4´</t>
  </si>
  <si>
    <t>3.12.3.3</t>
  </si>
  <si>
    <t>Caixa de passagem em chapa metálica 10x10x8cm</t>
  </si>
  <si>
    <t>3.12.3.4</t>
  </si>
  <si>
    <t>Quadro de distribuição de energia em chapa metálica, de sobrepor, com porta para 32 disjuntores termomagnéticos monopolares, sem dispositivo para chave geral, com barramento trifásico e neutro, fornecimento e instalação</t>
  </si>
  <si>
    <t>3.12.3.5</t>
  </si>
  <si>
    <t>Quadro de distribuição de energia em chapa metálica, de sobrepor, com porta para 24 disjuntores termomagnéticos monopolares, sem dispositivo para chave geral, com barramento trifásico e neutro, fornecimento e instalação</t>
  </si>
  <si>
    <t>3.12.3.6</t>
  </si>
  <si>
    <t xml:space="preserve">Quadro telebrás de embutir de 800 x 800 x 120 mm    </t>
  </si>
  <si>
    <t>3.12.4</t>
  </si>
  <si>
    <t>Disjuntores / Chaves</t>
  </si>
  <si>
    <t>3.12.4.1</t>
  </si>
  <si>
    <t>INTERRUPTOR BIPOLAR DE EMBUTIR 20A/250V, TECLA DUPLA C/ PLACA- FORNECIMENTO E INSTALAÇÃO</t>
  </si>
  <si>
    <t>3.12.5</t>
  </si>
  <si>
    <t>Para raio</t>
  </si>
  <si>
    <t>3.12.5.1</t>
  </si>
  <si>
    <t>Barra chata de alumínio tipo fita 1/8" x 7/8"</t>
  </si>
  <si>
    <t>3.12.5.2</t>
  </si>
  <si>
    <t>Captor tipo Franklin, h= 300 mm, 4 pontos, 2 descidas, acabamento cromado</t>
  </si>
  <si>
    <t>3.12.5.3</t>
  </si>
  <si>
    <t xml:space="preserve">Conector split-bolt para cabo de 50,0 mm², latão, com rabicho  </t>
  </si>
  <si>
    <t>3.12.5.4</t>
  </si>
  <si>
    <t>Cabo de cobre nú, para aterramento - 50,00mm²</t>
  </si>
  <si>
    <t>3.12.5.5</t>
  </si>
  <si>
    <t>Haste "copperweld"- 5/8"x3,00m com conector</t>
  </si>
  <si>
    <t>3.12.6</t>
  </si>
  <si>
    <t>Interruptores, tomadas, iluminação e lógica</t>
  </si>
  <si>
    <t>3.12.6.1</t>
  </si>
  <si>
    <t xml:space="preserve">Tomada 2p+t, 20a 250v, completa           </t>
  </si>
  <si>
    <t>3.12.6.2</t>
  </si>
  <si>
    <t>Tomada para telefone padrão rj11 com placa/ espelho</t>
  </si>
  <si>
    <t>3.12.6.3</t>
  </si>
  <si>
    <t>Tomada RJ 45 para informática com placa</t>
  </si>
  <si>
    <t>3.12.6.4</t>
  </si>
  <si>
    <t xml:space="preserve">Ponto seco para telefone / televisão- caixa 4"x4"       </t>
  </si>
  <si>
    <t>3.12.6.5</t>
  </si>
  <si>
    <t xml:space="preserve">Lâmpada fluorescente 32W   </t>
  </si>
  <si>
    <t>3.12.6.6</t>
  </si>
  <si>
    <t xml:space="preserve">Reator eletrônico de alto fator de potência com partida instantânea, para duas lâmpadas fluorescentes tubulares, base bipino bilateral, 26/32 w - 127 v / 220 v </t>
  </si>
  <si>
    <t>3.12.6.7</t>
  </si>
  <si>
    <t>Sinalizador de obstáculo duplo, com célula fotoelétrica</t>
  </si>
  <si>
    <t>3.12.6.8</t>
  </si>
  <si>
    <t>Patch panel de 24 portas - categoria 6</t>
  </si>
  <si>
    <t>3.12.6.9</t>
  </si>
  <si>
    <t>Voice panel de 50 portas - categoria 3</t>
  </si>
  <si>
    <t>3.12.6.10</t>
  </si>
  <si>
    <t>Patch cords de 1,50 ou 3,00 m - RJ-45 / RJ-45 - categoria 6</t>
  </si>
  <si>
    <t>3.12.6.11</t>
  </si>
  <si>
    <t>Rack fechado padrão metálico, 19 x 20 Us x 470 mm</t>
  </si>
  <si>
    <t>3.12.6.12</t>
  </si>
  <si>
    <t>3.12.6.13</t>
  </si>
  <si>
    <t>Guia organizadora de cabos para rack, 19´ 1 U</t>
  </si>
  <si>
    <t>3.12.6.15</t>
  </si>
  <si>
    <t>Calha de aço com 8 tomadas 2P+T - 250 V, com cabo</t>
  </si>
  <si>
    <t>3.12.6.16</t>
  </si>
  <si>
    <t>ELETRODUTO DE ACO GALVANIZADO ELETROLITICO DN 75MM (3"), TIPO SEMI-PESADO</t>
  </si>
  <si>
    <t>3.13</t>
  </si>
  <si>
    <t>PINTURA</t>
  </si>
  <si>
    <t>3.13.1</t>
  </si>
  <si>
    <t>Pintura latex acrílica ambientes internos/externos -duas demãos</t>
  </si>
  <si>
    <t>3.13.2</t>
  </si>
  <si>
    <t>Emassamento com massa latex PVA para ambientes internos, duas demãos</t>
  </si>
  <si>
    <t>3.13.3</t>
  </si>
  <si>
    <t>FUNDO SELADOR ACRILICO, UMA DEMAO</t>
  </si>
  <si>
    <t>3.14</t>
  </si>
  <si>
    <t>SERVIÇOS COMPLEMENTARES</t>
  </si>
  <si>
    <t>3.14.1</t>
  </si>
  <si>
    <t>ABRIGO PARA LIXO EM ALVENARIA - REVESTIMENTO EXTERNO COM ARGAMASSA E INTERNO COM AZULEJOS</t>
  </si>
  <si>
    <t>3.14.2</t>
  </si>
  <si>
    <t>HV.13 - ABRIGO PARA GÁS EM BLOCOS DE CONCRETO APARENTE PARA 2 CILINDROS</t>
  </si>
  <si>
    <t>3.14.3</t>
  </si>
  <si>
    <t xml:space="preserve">Sl -13 Sinalização de ambientes 540x200mm parede/porta.
</t>
  </si>
  <si>
    <t>3.14.4</t>
  </si>
  <si>
    <t xml:space="preserve">Sl -10 Placa sinalização de ambiente 500x700mm (parede esterna).
</t>
  </si>
  <si>
    <t>3.14.5</t>
  </si>
  <si>
    <t>Painéis fotograficos</t>
  </si>
  <si>
    <t>3.14.6</t>
  </si>
  <si>
    <t>SI-12 TOTEM DE IDENTIFICAÇÃO</t>
  </si>
  <si>
    <t>3.14.7</t>
  </si>
  <si>
    <t>Limpeza final da obra</t>
  </si>
  <si>
    <t>TOTAL (R$)</t>
  </si>
  <si>
    <t>Bandeja fixa para rack, 19´ x 800 mm</t>
  </si>
  <si>
    <t>Concreto não estrutural executado no local, mínimo 150 Kg cimento/m³</t>
  </si>
  <si>
    <t>Base: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</si>
</sst>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  <numFmt numFmtId="166" formatCode="#,##0.00\ ;&quot; (&quot;#,##0.00\);&quot; -&quot;#\ ;@\ 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.5"/>
      <color indexed="8"/>
      <name val="Calibri"/>
      <family val="2"/>
    </font>
    <font>
      <b/>
      <sz val="11.5"/>
      <color indexed="8"/>
      <name val="Calibri"/>
      <family val="2"/>
    </font>
    <font>
      <sz val="11.5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color indexed="8"/>
      <name val="Century Gothic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41" fontId="1" fillId="0" borderId="0" applyFill="0" applyBorder="0" applyAlignment="0" applyProtection="0"/>
    <xf numFmtId="0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0" fillId="0" borderId="0" applyFill="0" applyBorder="0" applyAlignment="0" applyProtection="0"/>
  </cellStyleXfs>
  <cellXfs count="181">
    <xf numFmtId="0" fontId="0" fillId="0" borderId="0" xfId="0" applyAlignment="1">
      <alignment/>
    </xf>
    <xf numFmtId="0" fontId="20" fillId="0" borderId="0" xfId="50" applyFont="1" applyAlignment="1">
      <alignment horizontal="left" vertical="center"/>
      <protection/>
    </xf>
    <xf numFmtId="0" fontId="20" fillId="0" borderId="0" xfId="50" applyFont="1" applyAlignment="1">
      <alignment horizontal="left" vertical="center" wrapText="1"/>
      <protection/>
    </xf>
    <xf numFmtId="0" fontId="20" fillId="0" borderId="0" xfId="50" applyFont="1" applyAlignment="1">
      <alignment horizontal="center" vertical="center"/>
      <protection/>
    </xf>
    <xf numFmtId="0" fontId="20" fillId="0" borderId="0" xfId="50" applyFont="1" applyAlignment="1">
      <alignment vertical="center"/>
      <protection/>
    </xf>
    <xf numFmtId="0" fontId="21" fillId="0" borderId="0" xfId="50" applyFont="1" applyAlignment="1">
      <alignment vertical="center"/>
      <protection/>
    </xf>
    <xf numFmtId="0" fontId="20" fillId="0" borderId="0" xfId="50" applyFont="1" applyFill="1" applyAlignment="1">
      <alignment vertical="center"/>
      <protection/>
    </xf>
    <xf numFmtId="165" fontId="20" fillId="0" borderId="0" xfId="65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5" fontId="23" fillId="0" borderId="0" xfId="65" applyNumberFormat="1" applyFont="1" applyFill="1" applyBorder="1" applyAlignment="1" applyProtection="1">
      <alignment vertical="center"/>
      <protection/>
    </xf>
    <xf numFmtId="0" fontId="33" fillId="0" borderId="0" xfId="50" applyFont="1" applyFill="1" applyBorder="1" applyAlignment="1">
      <alignment vertical="center"/>
      <protection/>
    </xf>
    <xf numFmtId="0" fontId="21" fillId="0" borderId="0" xfId="50" applyFont="1" applyFill="1" applyBorder="1" applyAlignment="1">
      <alignment vertical="center"/>
      <protection/>
    </xf>
    <xf numFmtId="0" fontId="23" fillId="0" borderId="0" xfId="50" applyFont="1" applyFill="1" applyAlignment="1">
      <alignment vertical="center"/>
      <protection/>
    </xf>
    <xf numFmtId="166" fontId="23" fillId="0" borderId="0" xfId="65" applyNumberFormat="1" applyFont="1" applyFill="1" applyBorder="1" applyAlignment="1" applyProtection="1">
      <alignment vertical="center"/>
      <protection/>
    </xf>
    <xf numFmtId="0" fontId="26" fillId="24" borderId="10" xfId="50" applyFont="1" applyFill="1" applyBorder="1" applyAlignment="1">
      <alignment horizontal="left" vertical="center"/>
      <protection/>
    </xf>
    <xf numFmtId="0" fontId="26" fillId="24" borderId="11" xfId="50" applyFont="1" applyFill="1" applyBorder="1" applyAlignment="1">
      <alignment horizontal="left" vertical="center" wrapText="1"/>
      <protection/>
    </xf>
    <xf numFmtId="0" fontId="34" fillId="24" borderId="11" xfId="50" applyFont="1" applyFill="1" applyBorder="1" applyAlignment="1">
      <alignment horizontal="center" vertical="center"/>
      <protection/>
    </xf>
    <xf numFmtId="2" fontId="34" fillId="24" borderId="11" xfId="50" applyNumberFormat="1" applyFont="1" applyFill="1" applyBorder="1" applyAlignment="1">
      <alignment horizontal="center" vertical="center"/>
      <protection/>
    </xf>
    <xf numFmtId="4" fontId="34" fillId="24" borderId="11" xfId="50" applyNumberFormat="1" applyFont="1" applyFill="1" applyBorder="1" applyAlignment="1">
      <alignment horizontal="center" vertical="center"/>
      <protection/>
    </xf>
    <xf numFmtId="4" fontId="26" fillId="24" borderId="12" xfId="50" applyNumberFormat="1" applyFont="1" applyFill="1" applyBorder="1" applyAlignment="1">
      <alignment horizontal="center" vertical="center"/>
      <protection/>
    </xf>
    <xf numFmtId="165" fontId="20" fillId="0" borderId="0" xfId="50" applyNumberFormat="1" applyFont="1" applyAlignment="1">
      <alignment vertical="center"/>
      <protection/>
    </xf>
    <xf numFmtId="4" fontId="21" fillId="0" borderId="0" xfId="50" applyNumberFormat="1" applyFont="1" applyAlignment="1">
      <alignment vertical="center"/>
      <protection/>
    </xf>
    <xf numFmtId="4" fontId="20" fillId="0" borderId="0" xfId="50" applyNumberFormat="1" applyFont="1" applyAlignment="1">
      <alignment vertical="center"/>
      <protection/>
    </xf>
    <xf numFmtId="164" fontId="20" fillId="0" borderId="0" xfId="50" applyNumberFormat="1" applyFont="1" applyAlignment="1">
      <alignment vertical="center"/>
      <protection/>
    </xf>
    <xf numFmtId="0" fontId="34" fillId="0" borderId="13" xfId="49" applyFont="1" applyFill="1" applyBorder="1" applyAlignment="1">
      <alignment horizontal="left" vertical="center"/>
      <protection/>
    </xf>
    <xf numFmtId="0" fontId="34" fillId="0" borderId="14" xfId="0" applyFont="1" applyFill="1" applyBorder="1" applyAlignment="1">
      <alignment horizontal="left" vertical="center" wrapText="1"/>
    </xf>
    <xf numFmtId="0" fontId="34" fillId="0" borderId="14" xfId="0" applyNumberFormat="1" applyFont="1" applyFill="1" applyBorder="1" applyAlignment="1">
      <alignment horizontal="center" vertical="center"/>
    </xf>
    <xf numFmtId="4" fontId="34" fillId="0" borderId="14" xfId="65" applyNumberFormat="1" applyFont="1" applyFill="1" applyBorder="1" applyAlignment="1" applyProtection="1">
      <alignment horizontal="center" vertical="center"/>
      <protection/>
    </xf>
    <xf numFmtId="4" fontId="34" fillId="0" borderId="15" xfId="65" applyNumberFormat="1" applyFont="1" applyFill="1" applyBorder="1" applyAlignment="1" applyProtection="1">
      <alignment horizontal="center" vertical="center"/>
      <protection/>
    </xf>
    <xf numFmtId="0" fontId="23" fillId="2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4" fillId="0" borderId="16" xfId="0" applyFont="1" applyFill="1" applyBorder="1" applyAlignment="1">
      <alignment horizontal="left" vertical="center" wrapText="1"/>
    </xf>
    <xf numFmtId="0" fontId="34" fillId="0" borderId="16" xfId="0" applyNumberFormat="1" applyFont="1" applyFill="1" applyBorder="1" applyAlignment="1">
      <alignment horizontal="center" vertical="center"/>
    </xf>
    <xf numFmtId="4" fontId="34" fillId="0" borderId="16" xfId="65" applyNumberFormat="1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>
      <alignment horizontal="left" vertical="center" wrapText="1"/>
    </xf>
    <xf numFmtId="4" fontId="34" fillId="0" borderId="17" xfId="65" applyNumberFormat="1" applyFont="1" applyFill="1" applyBorder="1" applyAlignment="1" applyProtection="1">
      <alignment horizontal="center" vertical="center"/>
      <protection/>
    </xf>
    <xf numFmtId="165" fontId="20" fillId="0" borderId="0" xfId="50" applyNumberFormat="1" applyFont="1" applyFill="1" applyBorder="1" applyAlignment="1">
      <alignment vertical="center"/>
      <protection/>
    </xf>
    <xf numFmtId="4" fontId="21" fillId="0" borderId="0" xfId="50" applyNumberFormat="1" applyFont="1" applyFill="1" applyAlignment="1">
      <alignment vertical="center"/>
      <protection/>
    </xf>
    <xf numFmtId="4" fontId="20" fillId="0" borderId="0" xfId="50" applyNumberFormat="1" applyFont="1" applyFill="1" applyAlignment="1">
      <alignment vertical="center"/>
      <protection/>
    </xf>
    <xf numFmtId="164" fontId="20" fillId="0" borderId="0" xfId="50" applyNumberFormat="1" applyFont="1" applyFill="1" applyAlignment="1">
      <alignment vertical="center"/>
      <protection/>
    </xf>
    <xf numFmtId="0" fontId="34" fillId="0" borderId="17" xfId="0" applyNumberFormat="1" applyFont="1" applyFill="1" applyBorder="1" applyAlignment="1">
      <alignment horizontal="center" vertical="center"/>
    </xf>
    <xf numFmtId="0" fontId="26" fillId="24" borderId="11" xfId="50" applyFont="1" applyFill="1" applyBorder="1" applyAlignment="1">
      <alignment horizontal="center" vertical="center"/>
      <protection/>
    </xf>
    <xf numFmtId="165" fontId="26" fillId="24" borderId="11" xfId="55" applyNumberFormat="1" applyFont="1" applyFill="1" applyBorder="1" applyAlignment="1" applyProtection="1">
      <alignment horizontal="center" vertical="center"/>
      <protection/>
    </xf>
    <xf numFmtId="4" fontId="26" fillId="24" borderId="11" xfId="50" applyNumberFormat="1" applyFont="1" applyFill="1" applyBorder="1" applyAlignment="1">
      <alignment horizontal="center" vertical="center"/>
      <protection/>
    </xf>
    <xf numFmtId="0" fontId="35" fillId="0" borderId="0" xfId="50" applyFont="1" applyAlignment="1">
      <alignment vertical="center"/>
      <protection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165" fontId="20" fillId="0" borderId="0" xfId="50" applyNumberFormat="1" applyFont="1" applyAlignment="1">
      <alignment horizontal="left" vertical="center" wrapText="1"/>
      <protection/>
    </xf>
    <xf numFmtId="4" fontId="21" fillId="0" borderId="0" xfId="50" applyNumberFormat="1" applyFont="1" applyAlignment="1">
      <alignment horizontal="left" vertical="center" wrapText="1"/>
      <protection/>
    </xf>
    <xf numFmtId="4" fontId="20" fillId="0" borderId="0" xfId="50" applyNumberFormat="1" applyFont="1" applyAlignment="1">
      <alignment horizontal="left" vertical="center" wrapText="1"/>
      <protection/>
    </xf>
    <xf numFmtId="0" fontId="23" fillId="25" borderId="0" xfId="0" applyFont="1" applyFill="1" applyAlignment="1">
      <alignment horizontal="left" vertical="center" wrapText="1"/>
    </xf>
    <xf numFmtId="165" fontId="20" fillId="0" borderId="0" xfId="65" applyNumberFormat="1" applyFont="1" applyFill="1" applyBorder="1" applyAlignment="1" applyProtection="1">
      <alignment horizontal="left" vertical="center" wrapText="1"/>
      <protection/>
    </xf>
    <xf numFmtId="164" fontId="20" fillId="0" borderId="0" xfId="50" applyNumberFormat="1" applyFont="1" applyAlignment="1">
      <alignment horizontal="left" vertical="center" wrapText="1"/>
      <protection/>
    </xf>
    <xf numFmtId="165" fontId="26" fillId="24" borderId="12" xfId="50" applyNumberFormat="1" applyFont="1" applyFill="1" applyBorder="1" applyAlignment="1">
      <alignment horizontal="center" vertical="center"/>
      <protection/>
    </xf>
    <xf numFmtId="165" fontId="36" fillId="0" borderId="0" xfId="50" applyNumberFormat="1" applyFont="1" applyAlignment="1">
      <alignment vertical="center"/>
      <protection/>
    </xf>
    <xf numFmtId="4" fontId="36" fillId="0" borderId="0" xfId="50" applyNumberFormat="1" applyFont="1" applyAlignment="1">
      <alignment vertical="center"/>
      <protection/>
    </xf>
    <xf numFmtId="0" fontId="36" fillId="0" borderId="0" xfId="50" applyFont="1" applyAlignment="1">
      <alignment vertical="center"/>
      <protection/>
    </xf>
    <xf numFmtId="165" fontId="36" fillId="0" borderId="0" xfId="65" applyNumberFormat="1" applyFont="1" applyFill="1" applyBorder="1" applyAlignment="1" applyProtection="1">
      <alignment vertical="center"/>
      <protection/>
    </xf>
    <xf numFmtId="164" fontId="36" fillId="0" borderId="0" xfId="50" applyNumberFormat="1" applyFont="1" applyAlignment="1">
      <alignment vertical="center"/>
      <protection/>
    </xf>
    <xf numFmtId="0" fontId="37" fillId="25" borderId="0" xfId="0" applyFont="1" applyFill="1" applyAlignment="1">
      <alignment vertical="center"/>
    </xf>
    <xf numFmtId="0" fontId="26" fillId="0" borderId="18" xfId="49" applyFont="1" applyFill="1" applyBorder="1" applyAlignment="1">
      <alignment horizontal="left" vertical="center"/>
      <protection/>
    </xf>
    <xf numFmtId="0" fontId="26" fillId="0" borderId="16" xfId="0" applyFont="1" applyFill="1" applyBorder="1" applyAlignment="1">
      <alignment horizontal="left" vertical="center" wrapText="1"/>
    </xf>
    <xf numFmtId="4" fontId="34" fillId="0" borderId="19" xfId="65" applyNumberFormat="1" applyFont="1" applyFill="1" applyBorder="1" applyAlignment="1" applyProtection="1">
      <alignment horizontal="center" vertical="center"/>
      <protection/>
    </xf>
    <xf numFmtId="165" fontId="38" fillId="0" borderId="0" xfId="50" applyNumberFormat="1" applyFont="1" applyAlignment="1">
      <alignment vertical="center"/>
      <protection/>
    </xf>
    <xf numFmtId="0" fontId="38" fillId="0" borderId="0" xfId="50" applyFont="1" applyAlignment="1">
      <alignment vertical="center"/>
      <protection/>
    </xf>
    <xf numFmtId="0" fontId="38" fillId="0" borderId="0" xfId="50" applyFont="1" applyFill="1" applyAlignment="1">
      <alignment vertical="center"/>
      <protection/>
    </xf>
    <xf numFmtId="0" fontId="38" fillId="25" borderId="0" xfId="0" applyFont="1" applyFill="1" applyAlignment="1">
      <alignment vertical="center"/>
    </xf>
    <xf numFmtId="0" fontId="34" fillId="0" borderId="18" xfId="49" applyFont="1" applyFill="1" applyBorder="1" applyAlignment="1">
      <alignment horizontal="left" vertical="center"/>
      <protection/>
    </xf>
    <xf numFmtId="165" fontId="38" fillId="0" borderId="0" xfId="50" applyNumberFormat="1" applyFont="1" applyFill="1" applyAlignment="1">
      <alignment vertical="center"/>
      <protection/>
    </xf>
    <xf numFmtId="0" fontId="3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20" xfId="0" applyNumberFormat="1" applyFont="1" applyFill="1" applyBorder="1" applyAlignment="1">
      <alignment horizontal="center" vertical="center"/>
    </xf>
    <xf numFmtId="165" fontId="20" fillId="0" borderId="0" xfId="50" applyNumberFormat="1" applyFont="1" applyFill="1" applyAlignment="1">
      <alignment vertical="center"/>
      <protection/>
    </xf>
    <xf numFmtId="0" fontId="26" fillId="24" borderId="10" xfId="49" applyFont="1" applyFill="1" applyBorder="1" applyAlignment="1">
      <alignment horizontal="left" vertical="center"/>
      <protection/>
    </xf>
    <xf numFmtId="0" fontId="34" fillId="0" borderId="16" xfId="0" applyFont="1" applyFill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4" fillId="0" borderId="14" xfId="49" applyFont="1" applyFill="1" applyBorder="1" applyAlignment="1">
      <alignment horizontal="left" vertical="center"/>
      <protection/>
    </xf>
    <xf numFmtId="0" fontId="34" fillId="0" borderId="16" xfId="49" applyFont="1" applyFill="1" applyBorder="1" applyAlignment="1">
      <alignment horizontal="left" vertical="center"/>
      <protection/>
    </xf>
    <xf numFmtId="0" fontId="34" fillId="0" borderId="14" xfId="0" applyFont="1" applyBorder="1" applyAlignment="1">
      <alignment vertical="center" wrapText="1"/>
    </xf>
    <xf numFmtId="4" fontId="21" fillId="0" borderId="0" xfId="50" applyNumberFormat="1" applyFont="1" applyFill="1" applyBorder="1" applyAlignment="1">
      <alignment vertical="center"/>
      <protection/>
    </xf>
    <xf numFmtId="4" fontId="20" fillId="0" borderId="0" xfId="50" applyNumberFormat="1" applyFont="1" applyFill="1" applyBorder="1" applyAlignment="1">
      <alignment vertical="center"/>
      <protection/>
    </xf>
    <xf numFmtId="164" fontId="20" fillId="0" borderId="0" xfId="5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39" fillId="0" borderId="0" xfId="50" applyNumberFormat="1" applyFont="1" applyAlignment="1">
      <alignment vertical="center"/>
      <protection/>
    </xf>
    <xf numFmtId="0" fontId="26" fillId="24" borderId="21" xfId="50" applyFont="1" applyFill="1" applyBorder="1" applyAlignment="1">
      <alignment horizontal="left" vertical="center"/>
      <protection/>
    </xf>
    <xf numFmtId="0" fontId="26" fillId="24" borderId="22" xfId="50" applyFont="1" applyFill="1" applyBorder="1" applyAlignment="1">
      <alignment horizontal="left" vertical="center" wrapText="1"/>
      <protection/>
    </xf>
    <xf numFmtId="0" fontId="34" fillId="24" borderId="22" xfId="50" applyFont="1" applyFill="1" applyBorder="1" applyAlignment="1">
      <alignment horizontal="center" vertical="center"/>
      <protection/>
    </xf>
    <xf numFmtId="4" fontId="26" fillId="24" borderId="23" xfId="50" applyNumberFormat="1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34" fillId="0" borderId="13" xfId="49" applyFont="1" applyFill="1" applyBorder="1" applyAlignment="1">
      <alignment horizontal="left" vertical="top" wrapText="1"/>
      <protection/>
    </xf>
    <xf numFmtId="0" fontId="34" fillId="0" borderId="14" xfId="0" applyFont="1" applyFill="1" applyBorder="1" applyAlignment="1">
      <alignment horizontal="left" vertical="top" wrapText="1"/>
    </xf>
    <xf numFmtId="0" fontId="34" fillId="24" borderId="13" xfId="49" applyFont="1" applyFill="1" applyBorder="1" applyAlignment="1">
      <alignment horizontal="left" vertical="center"/>
      <protection/>
    </xf>
    <xf numFmtId="0" fontId="34" fillId="24" borderId="16" xfId="0" applyFont="1" applyFill="1" applyBorder="1" applyAlignment="1">
      <alignment horizontal="left" vertical="center" wrapText="1"/>
    </xf>
    <xf numFmtId="0" fontId="34" fillId="24" borderId="16" xfId="0" applyNumberFormat="1" applyFont="1" applyFill="1" applyBorder="1" applyAlignment="1">
      <alignment horizontal="center" vertical="center"/>
    </xf>
    <xf numFmtId="4" fontId="34" fillId="24" borderId="16" xfId="65" applyNumberFormat="1" applyFont="1" applyFill="1" applyBorder="1" applyAlignment="1" applyProtection="1">
      <alignment horizontal="center" vertical="center"/>
      <protection/>
    </xf>
    <xf numFmtId="4" fontId="34" fillId="24" borderId="24" xfId="65" applyNumberFormat="1" applyFont="1" applyFill="1" applyBorder="1" applyAlignment="1" applyProtection="1">
      <alignment horizontal="center" vertical="center"/>
      <protection/>
    </xf>
    <xf numFmtId="0" fontId="34" fillId="0" borderId="18" xfId="49" applyFont="1" applyFill="1" applyBorder="1" applyAlignment="1">
      <alignment horizontal="left" vertical="top"/>
      <protection/>
    </xf>
    <xf numFmtId="0" fontId="34" fillId="0" borderId="16" xfId="0" applyFont="1" applyFill="1" applyBorder="1" applyAlignment="1">
      <alignment horizontal="left" vertical="top" wrapText="1"/>
    </xf>
    <xf numFmtId="0" fontId="34" fillId="0" borderId="16" xfId="0" applyNumberFormat="1" applyFont="1" applyFill="1" applyBorder="1" applyAlignment="1">
      <alignment horizontal="center" vertical="top"/>
    </xf>
    <xf numFmtId="4" fontId="34" fillId="0" borderId="16" xfId="65" applyNumberFormat="1" applyFont="1" applyFill="1" applyBorder="1" applyAlignment="1" applyProtection="1">
      <alignment horizontal="center" vertical="top"/>
      <protection/>
    </xf>
    <xf numFmtId="4" fontId="34" fillId="0" borderId="15" xfId="65" applyNumberFormat="1" applyFont="1" applyFill="1" applyBorder="1" applyAlignment="1" applyProtection="1">
      <alignment horizontal="center" vertical="top"/>
      <protection/>
    </xf>
    <xf numFmtId="165" fontId="20" fillId="0" borderId="0" xfId="50" applyNumberFormat="1" applyFont="1" applyAlignment="1">
      <alignment vertical="top"/>
      <protection/>
    </xf>
    <xf numFmtId="4" fontId="20" fillId="0" borderId="0" xfId="50" applyNumberFormat="1" applyFont="1" applyAlignment="1">
      <alignment vertical="top"/>
      <protection/>
    </xf>
    <xf numFmtId="0" fontId="23" fillId="25" borderId="0" xfId="0" applyFont="1" applyFill="1" applyAlignment="1">
      <alignment vertical="top"/>
    </xf>
    <xf numFmtId="165" fontId="20" fillId="0" borderId="0" xfId="65" applyNumberFormat="1" applyFont="1" applyFill="1" applyBorder="1" applyAlignment="1" applyProtection="1">
      <alignment vertical="top"/>
      <protection/>
    </xf>
    <xf numFmtId="164" fontId="20" fillId="0" borderId="0" xfId="50" applyNumberFormat="1" applyFont="1" applyAlignment="1">
      <alignment vertical="top"/>
      <protection/>
    </xf>
    <xf numFmtId="0" fontId="40" fillId="0" borderId="0" xfId="0" applyFont="1" applyFill="1" applyAlignment="1">
      <alignment vertical="top"/>
    </xf>
    <xf numFmtId="0" fontId="34" fillId="0" borderId="18" xfId="49" applyFont="1" applyFill="1" applyBorder="1" applyAlignment="1">
      <alignment horizontal="left" vertical="top" wrapText="1"/>
      <protection/>
    </xf>
    <xf numFmtId="0" fontId="34" fillId="0" borderId="16" xfId="0" applyNumberFormat="1" applyFont="1" applyFill="1" applyBorder="1" applyAlignment="1">
      <alignment horizontal="center" vertical="top" wrapText="1"/>
    </xf>
    <xf numFmtId="4" fontId="34" fillId="0" borderId="16" xfId="65" applyNumberFormat="1" applyFont="1" applyFill="1" applyBorder="1" applyAlignment="1" applyProtection="1">
      <alignment horizontal="center" vertical="top" wrapText="1"/>
      <protection/>
    </xf>
    <xf numFmtId="4" fontId="34" fillId="0" borderId="15" xfId="65" applyNumberFormat="1" applyFont="1" applyFill="1" applyBorder="1" applyAlignment="1" applyProtection="1">
      <alignment horizontal="center" vertical="top" wrapText="1"/>
      <protection/>
    </xf>
    <xf numFmtId="165" fontId="20" fillId="0" borderId="0" xfId="50" applyNumberFormat="1" applyFont="1" applyAlignment="1">
      <alignment vertical="top" wrapText="1"/>
      <protection/>
    </xf>
    <xf numFmtId="4" fontId="20" fillId="0" borderId="0" xfId="50" applyNumberFormat="1" applyFont="1" applyAlignment="1">
      <alignment vertical="top" wrapText="1"/>
      <protection/>
    </xf>
    <xf numFmtId="0" fontId="23" fillId="0" borderId="0" xfId="0" applyFont="1" applyFill="1" applyAlignment="1">
      <alignment vertical="top" wrapText="1"/>
    </xf>
    <xf numFmtId="4" fontId="20" fillId="0" borderId="0" xfId="50" applyNumberFormat="1" applyFont="1" applyFill="1" applyAlignment="1">
      <alignment vertical="top" wrapText="1"/>
      <protection/>
    </xf>
    <xf numFmtId="165" fontId="20" fillId="0" borderId="0" xfId="65" applyNumberFormat="1" applyFont="1" applyFill="1" applyBorder="1" applyAlignment="1" applyProtection="1">
      <alignment vertical="top" wrapText="1"/>
      <protection/>
    </xf>
    <xf numFmtId="164" fontId="20" fillId="0" borderId="0" xfId="50" applyNumberFormat="1" applyFont="1" applyFill="1" applyAlignment="1">
      <alignment vertical="top" wrapText="1"/>
      <protection/>
    </xf>
    <xf numFmtId="0" fontId="40" fillId="0" borderId="0" xfId="0" applyFont="1" applyFill="1" applyAlignment="1">
      <alignment vertical="top" wrapText="1"/>
    </xf>
    <xf numFmtId="0" fontId="34" fillId="0" borderId="13" xfId="49" applyFont="1" applyFill="1" applyBorder="1" applyAlignment="1">
      <alignment horizontal="left" vertical="top"/>
      <protection/>
    </xf>
    <xf numFmtId="0" fontId="23" fillId="0" borderId="0" xfId="0" applyFont="1" applyFill="1" applyAlignment="1">
      <alignment vertical="top"/>
    </xf>
    <xf numFmtId="4" fontId="20" fillId="0" borderId="0" xfId="50" applyNumberFormat="1" applyFont="1" applyFill="1" applyAlignment="1">
      <alignment vertical="top"/>
      <protection/>
    </xf>
    <xf numFmtId="164" fontId="20" fillId="0" borderId="0" xfId="50" applyNumberFormat="1" applyFont="1" applyFill="1" applyAlignment="1">
      <alignment vertical="top"/>
      <protection/>
    </xf>
    <xf numFmtId="0" fontId="34" fillId="0" borderId="25" xfId="0" applyFont="1" applyFill="1" applyBorder="1" applyAlignment="1">
      <alignment horizontal="left" vertical="top" wrapText="1"/>
    </xf>
    <xf numFmtId="0" fontId="34" fillId="0" borderId="25" xfId="0" applyNumberFormat="1" applyFont="1" applyFill="1" applyBorder="1" applyAlignment="1">
      <alignment horizontal="center" vertical="center"/>
    </xf>
    <xf numFmtId="165" fontId="20" fillId="0" borderId="0" xfId="50" applyNumberFormat="1" applyFont="1" applyAlignment="1">
      <alignment vertical="center" wrapText="1"/>
      <protection/>
    </xf>
    <xf numFmtId="4" fontId="20" fillId="0" borderId="0" xfId="50" applyNumberFormat="1" applyFont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4" fontId="20" fillId="0" borderId="0" xfId="50" applyNumberFormat="1" applyFont="1" applyFill="1" applyAlignment="1">
      <alignment vertical="center" wrapText="1"/>
      <protection/>
    </xf>
    <xf numFmtId="165" fontId="20" fillId="0" borderId="0" xfId="65" applyNumberFormat="1" applyFont="1" applyFill="1" applyBorder="1" applyAlignment="1" applyProtection="1">
      <alignment vertical="center" wrapText="1"/>
      <protection/>
    </xf>
    <xf numFmtId="164" fontId="20" fillId="0" borderId="0" xfId="50" applyNumberFormat="1" applyFont="1" applyFill="1" applyAlignment="1">
      <alignment vertical="center" wrapText="1"/>
      <protection/>
    </xf>
    <xf numFmtId="0" fontId="23" fillId="25" borderId="0" xfId="0" applyFont="1" applyFill="1" applyAlignment="1">
      <alignment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16" borderId="26" xfId="50" applyFont="1" applyFill="1" applyBorder="1" applyAlignment="1">
      <alignment horizontal="center" vertical="center"/>
      <protection/>
    </xf>
    <xf numFmtId="2" fontId="34" fillId="16" borderId="26" xfId="50" applyNumberFormat="1" applyFont="1" applyFill="1" applyBorder="1" applyAlignment="1">
      <alignment horizontal="center" vertical="center"/>
      <protection/>
    </xf>
    <xf numFmtId="4" fontId="34" fillId="16" borderId="26" xfId="50" applyNumberFormat="1" applyFont="1" applyFill="1" applyBorder="1" applyAlignment="1">
      <alignment horizontal="center" vertical="center"/>
      <protection/>
    </xf>
    <xf numFmtId="4" fontId="26" fillId="16" borderId="27" xfId="50" applyNumberFormat="1" applyFont="1" applyFill="1" applyBorder="1" applyAlignment="1">
      <alignment horizontal="center" vertical="center"/>
      <protection/>
    </xf>
    <xf numFmtId="164" fontId="20" fillId="0" borderId="0" xfId="65" applyFont="1" applyFill="1" applyBorder="1" applyAlignment="1" applyProtection="1">
      <alignment horizontal="center" vertical="center"/>
      <protection/>
    </xf>
    <xf numFmtId="164" fontId="20" fillId="0" borderId="0" xfId="50" applyNumberFormat="1" applyFont="1" applyAlignment="1">
      <alignment horizontal="center" vertical="center"/>
      <protection/>
    </xf>
    <xf numFmtId="4" fontId="20" fillId="0" borderId="0" xfId="50" applyNumberFormat="1" applyFont="1" applyAlignment="1">
      <alignment horizontal="center" vertical="center"/>
      <protection/>
    </xf>
    <xf numFmtId="0" fontId="26" fillId="16" borderId="28" xfId="50" applyFont="1" applyFill="1" applyBorder="1" applyAlignment="1">
      <alignment horizontal="center" vertical="center" wrapText="1"/>
      <protection/>
    </xf>
    <xf numFmtId="0" fontId="26" fillId="0" borderId="28" xfId="49" applyFont="1" applyFill="1" applyBorder="1" applyAlignment="1">
      <alignment horizontal="center" vertical="center" wrapText="1"/>
      <protection/>
    </xf>
    <xf numFmtId="0" fontId="26" fillId="0" borderId="26" xfId="49" applyFont="1" applyFill="1" applyBorder="1" applyAlignment="1">
      <alignment horizontal="center" vertical="center" wrapText="1"/>
      <protection/>
    </xf>
    <xf numFmtId="0" fontId="26" fillId="0" borderId="26" xfId="49" applyNumberFormat="1" applyFont="1" applyFill="1" applyBorder="1" applyAlignment="1">
      <alignment horizontal="center" vertical="center"/>
      <protection/>
    </xf>
    <xf numFmtId="4" fontId="26" fillId="0" borderId="26" xfId="49" applyNumberFormat="1" applyFont="1" applyFill="1" applyBorder="1" applyAlignment="1">
      <alignment horizontal="center" vertical="center" wrapText="1"/>
      <protection/>
    </xf>
    <xf numFmtId="4" fontId="26" fillId="0" borderId="29" xfId="49" applyNumberFormat="1" applyFont="1" applyFill="1" applyBorder="1" applyAlignment="1">
      <alignment horizontal="center" vertical="center" wrapText="1"/>
      <protection/>
    </xf>
    <xf numFmtId="4" fontId="34" fillId="0" borderId="14" xfId="49" applyNumberFormat="1" applyFont="1" applyFill="1" applyBorder="1" applyAlignment="1" applyProtection="1">
      <alignment horizontal="center" vertical="center"/>
      <protection locked="0"/>
    </xf>
    <xf numFmtId="4" fontId="26" fillId="24" borderId="11" xfId="50" applyNumberFormat="1" applyFont="1" applyFill="1" applyBorder="1" applyAlignment="1" applyProtection="1">
      <alignment horizontal="center" vertical="center"/>
      <protection locked="0"/>
    </xf>
    <xf numFmtId="165" fontId="26" fillId="24" borderId="11" xfId="50" applyNumberFormat="1" applyFont="1" applyFill="1" applyBorder="1" applyAlignment="1" applyProtection="1">
      <alignment horizontal="center" vertical="center"/>
      <protection locked="0"/>
    </xf>
    <xf numFmtId="0" fontId="34" fillId="24" borderId="11" xfId="50" applyFont="1" applyFill="1" applyBorder="1" applyAlignment="1" applyProtection="1">
      <alignment horizontal="center" vertical="center"/>
      <protection locked="0"/>
    </xf>
    <xf numFmtId="4" fontId="34" fillId="0" borderId="16" xfId="49" applyNumberFormat="1" applyFont="1" applyFill="1" applyBorder="1" applyAlignment="1" applyProtection="1">
      <alignment horizontal="center" vertical="center"/>
      <protection locked="0"/>
    </xf>
    <xf numFmtId="0" fontId="34" fillId="24" borderId="22" xfId="50" applyFont="1" applyFill="1" applyBorder="1" applyAlignment="1" applyProtection="1">
      <alignment horizontal="center" vertical="center"/>
      <protection locked="0"/>
    </xf>
    <xf numFmtId="4" fontId="34" fillId="24" borderId="14" xfId="49" applyNumberFormat="1" applyFont="1" applyFill="1" applyBorder="1" applyAlignment="1" applyProtection="1">
      <alignment horizontal="center" vertical="center"/>
      <protection locked="0"/>
    </xf>
    <xf numFmtId="4" fontId="34" fillId="0" borderId="14" xfId="49" applyNumberFormat="1" applyFont="1" applyFill="1" applyBorder="1" applyAlignment="1" applyProtection="1">
      <alignment horizontal="center" vertical="top"/>
      <protection locked="0"/>
    </xf>
    <xf numFmtId="4" fontId="34" fillId="0" borderId="14" xfId="49" applyNumberFormat="1" applyFont="1" applyFill="1" applyBorder="1" applyAlignment="1" applyProtection="1">
      <alignment horizontal="center" vertical="top" wrapText="1"/>
      <protection locked="0"/>
    </xf>
    <xf numFmtId="0" fontId="22" fillId="0" borderId="0" xfId="50" applyFont="1" applyFill="1" applyBorder="1" applyAlignment="1" applyProtection="1">
      <alignment horizontal="center" vertical="center"/>
      <protection locked="0"/>
    </xf>
    <xf numFmtId="0" fontId="24" fillId="0" borderId="0" xfId="50" applyFont="1" applyFill="1" applyBorder="1" applyAlignment="1" applyProtection="1">
      <alignment horizontal="center" vertical="center"/>
      <protection locked="0"/>
    </xf>
    <xf numFmtId="0" fontId="22" fillId="0" borderId="0" xfId="50" applyFont="1" applyBorder="1" applyAlignment="1" applyProtection="1">
      <alignment horizontal="center" vertical="center"/>
      <protection locked="0"/>
    </xf>
    <xf numFmtId="0" fontId="22" fillId="0" borderId="0" xfId="50" applyFont="1" applyAlignment="1" applyProtection="1">
      <alignment horizontal="left" vertical="center"/>
      <protection locked="0"/>
    </xf>
    <xf numFmtId="0" fontId="25" fillId="0" borderId="0" xfId="50" applyFont="1" applyAlignment="1" applyProtection="1">
      <alignment horizontal="center" vertical="center"/>
      <protection locked="0"/>
    </xf>
    <xf numFmtId="0" fontId="24" fillId="0" borderId="0" xfId="50" applyFont="1" applyFill="1" applyBorder="1" applyAlignment="1" applyProtection="1">
      <alignment horizontal="left" vertical="top" wrapText="1"/>
      <protection locked="0"/>
    </xf>
    <xf numFmtId="0" fontId="26" fillId="0" borderId="0" xfId="50" applyFont="1" applyBorder="1" applyAlignment="1" applyProtection="1">
      <alignment horizontal="center" vertical="center"/>
      <protection locked="0"/>
    </xf>
    <xf numFmtId="0" fontId="27" fillId="0" borderId="0" xfId="50" applyFont="1" applyBorder="1" applyAlignment="1" applyProtection="1">
      <alignment horizontal="center" vertical="center"/>
      <protection locked="0"/>
    </xf>
    <xf numFmtId="0" fontId="15" fillId="0" borderId="0" xfId="50" applyFont="1" applyFill="1" applyBorder="1" applyAlignment="1" applyProtection="1">
      <alignment horizontal="left" vertical="center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0" borderId="0" xfId="50" applyFont="1" applyAlignment="1" applyProtection="1">
      <alignment horizontal="center" vertical="center"/>
      <protection locked="0"/>
    </xf>
    <xf numFmtId="0" fontId="29" fillId="0" borderId="0" xfId="50" applyFont="1" applyFill="1" applyBorder="1" applyAlignment="1" applyProtection="1">
      <alignment horizontal="left" vertical="top" wrapText="1"/>
      <protection locked="0"/>
    </xf>
    <xf numFmtId="0" fontId="31" fillId="0" borderId="0" xfId="50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horizontal="left" vertical="center" wrapText="1"/>
      <protection locked="0"/>
    </xf>
    <xf numFmtId="17" fontId="31" fillId="0" borderId="0" xfId="50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ORCEESCCB" xfId="49"/>
    <cellStyle name="Normal_QCI E CRONOGRAMA GERAL - Área 2 - Rev. 04" xfId="50"/>
    <cellStyle name="Nota" xfId="51"/>
    <cellStyle name="Percent" xfId="52"/>
    <cellStyle name="Saída" xfId="53"/>
    <cellStyle name="Comma [0]" xfId="54"/>
    <cellStyle name="Separador de milhares_QCI E CRONOGRAMA GERAL - Área 2 - Rev. 04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133350</xdr:rowOff>
    </xdr:from>
    <xdr:to>
      <xdr:col>1</xdr:col>
      <xdr:colOff>400050</xdr:colOff>
      <xdr:row>4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742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7"/>
  <sheetViews>
    <sheetView showZeros="0" tabSelected="1" view="pageBreakPreview" zoomScale="95" zoomScaleNormal="80" zoomScaleSheetLayoutView="95"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2" width="56.8515625" style="2" customWidth="1"/>
    <col min="3" max="3" width="7.28125" style="3" customWidth="1"/>
    <col min="4" max="4" width="9.8515625" style="3" customWidth="1"/>
    <col min="5" max="5" width="10.140625" style="3" customWidth="1"/>
    <col min="6" max="6" width="12.140625" style="3" customWidth="1"/>
    <col min="7" max="7" width="13.28125" style="4" customWidth="1"/>
    <col min="8" max="8" width="12.421875" style="5" customWidth="1"/>
    <col min="9" max="9" width="10.421875" style="6" customWidth="1"/>
    <col min="10" max="11" width="9.140625" style="6" customWidth="1"/>
    <col min="12" max="12" width="11.140625" style="7" customWidth="1"/>
    <col min="13" max="13" width="12.421875" style="6" customWidth="1"/>
    <col min="14" max="29" width="9.140625" style="6" customWidth="1"/>
    <col min="30" max="255" width="9.140625" style="4" customWidth="1"/>
  </cols>
  <sheetData>
    <row r="1" spans="1:29" s="12" customFormat="1" ht="20.25" customHeight="1">
      <c r="A1" s="166" t="s">
        <v>0</v>
      </c>
      <c r="B1" s="166"/>
      <c r="C1" s="166"/>
      <c r="D1" s="166"/>
      <c r="E1" s="166"/>
      <c r="F1" s="166"/>
      <c r="G1" s="8"/>
      <c r="H1" s="9"/>
      <c r="I1" s="10"/>
      <c r="J1" s="10"/>
      <c r="K1" s="10"/>
      <c r="L1" s="7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  <c r="Y1" s="11"/>
      <c r="Z1" s="11"/>
      <c r="AA1" s="11"/>
      <c r="AB1" s="11"/>
      <c r="AC1" s="11"/>
    </row>
    <row r="2" spans="1:29" s="12" customFormat="1" ht="16.5" customHeight="1">
      <c r="A2" s="167" t="s">
        <v>1</v>
      </c>
      <c r="B2" s="167"/>
      <c r="C2" s="167"/>
      <c r="D2" s="167"/>
      <c r="E2" s="167"/>
      <c r="F2" s="167"/>
      <c r="G2" s="8"/>
      <c r="H2" s="9"/>
      <c r="I2" s="10"/>
      <c r="J2" s="10"/>
      <c r="K2" s="10"/>
      <c r="L2" s="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  <c r="AA2" s="11"/>
      <c r="AB2" s="11"/>
      <c r="AC2" s="11"/>
    </row>
    <row r="3" spans="1:29" s="12" customFormat="1" ht="12" customHeight="1">
      <c r="A3" s="168"/>
      <c r="B3" s="169"/>
      <c r="C3" s="170"/>
      <c r="D3" s="170"/>
      <c r="E3" s="171"/>
      <c r="F3" s="171"/>
      <c r="G3" s="8"/>
      <c r="H3" s="9"/>
      <c r="I3" s="10"/>
      <c r="J3" s="10"/>
      <c r="K3" s="10"/>
      <c r="L3" s="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  <c r="AA3" s="11"/>
      <c r="AB3" s="11"/>
      <c r="AC3" s="11"/>
    </row>
    <row r="4" spans="1:29" s="12" customFormat="1" ht="18.75" customHeight="1">
      <c r="A4" s="172" t="s">
        <v>2</v>
      </c>
      <c r="B4" s="172"/>
      <c r="C4" s="172"/>
      <c r="D4" s="172"/>
      <c r="E4" s="172"/>
      <c r="F4" s="172"/>
      <c r="G4" s="8"/>
      <c r="H4" s="9"/>
      <c r="I4" s="10"/>
      <c r="J4" s="10"/>
      <c r="K4" s="10"/>
      <c r="L4" s="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  <c r="AA4" s="11"/>
      <c r="AB4" s="11"/>
      <c r="AC4" s="11"/>
    </row>
    <row r="5" spans="1:12" s="11" customFormat="1" ht="16.5" customHeight="1">
      <c r="A5" s="173"/>
      <c r="B5" s="173"/>
      <c r="C5" s="173"/>
      <c r="D5" s="173"/>
      <c r="E5" s="173"/>
      <c r="F5" s="173"/>
      <c r="G5" s="13"/>
      <c r="H5" s="14"/>
      <c r="L5" s="15"/>
    </row>
    <row r="6" spans="1:12" s="11" customFormat="1" ht="14.25" customHeight="1">
      <c r="A6" s="174" t="s">
        <v>3</v>
      </c>
      <c r="B6" s="174"/>
      <c r="C6" s="175"/>
      <c r="D6" s="176"/>
      <c r="E6" s="177"/>
      <c r="F6" s="177"/>
      <c r="G6" s="13"/>
      <c r="H6" s="14"/>
      <c r="L6" s="15"/>
    </row>
    <row r="7" spans="1:12" s="11" customFormat="1" ht="12.75">
      <c r="A7" s="178"/>
      <c r="B7" s="179"/>
      <c r="C7" s="179"/>
      <c r="D7" s="179"/>
      <c r="E7" s="178" t="s">
        <v>396</v>
      </c>
      <c r="F7" s="180">
        <v>41730</v>
      </c>
      <c r="G7" s="13"/>
      <c r="H7" s="14"/>
      <c r="L7" s="15"/>
    </row>
    <row r="8" spans="1:12" s="18" customFormat="1" ht="19.5" customHeight="1">
      <c r="A8" s="152" t="s">
        <v>4</v>
      </c>
      <c r="B8" s="153" t="s">
        <v>5</v>
      </c>
      <c r="C8" s="154" t="s">
        <v>6</v>
      </c>
      <c r="D8" s="154" t="s">
        <v>7</v>
      </c>
      <c r="E8" s="155" t="s">
        <v>8</v>
      </c>
      <c r="F8" s="156" t="s">
        <v>9</v>
      </c>
      <c r="G8" s="16"/>
      <c r="H8" s="17"/>
      <c r="L8" s="19"/>
    </row>
    <row r="9" spans="1:12" s="11" customFormat="1" ht="12.75" customHeight="1">
      <c r="A9" s="152"/>
      <c r="B9" s="153"/>
      <c r="C9" s="154"/>
      <c r="D9" s="154"/>
      <c r="E9" s="154"/>
      <c r="F9" s="156" t="s">
        <v>10</v>
      </c>
      <c r="G9" s="13"/>
      <c r="H9" s="14"/>
      <c r="L9" s="15"/>
    </row>
    <row r="10" spans="1:256" s="4" customFormat="1" ht="23.25" customHeight="1">
      <c r="A10" s="20">
        <v>1</v>
      </c>
      <c r="B10" s="21" t="s">
        <v>11</v>
      </c>
      <c r="C10" s="22"/>
      <c r="D10" s="23"/>
      <c r="E10" s="24"/>
      <c r="F10" s="25">
        <f>SUM(F11:F16)</f>
        <v>0</v>
      </c>
      <c r="G10" s="26"/>
      <c r="H10" s="27"/>
      <c r="I10" s="28"/>
      <c r="K10" s="28"/>
      <c r="L10" s="7"/>
      <c r="M10" s="29"/>
      <c r="IV10"/>
    </row>
    <row r="11" spans="1:23" s="36" customFormat="1" ht="43.5" customHeight="1">
      <c r="A11" s="30" t="s">
        <v>12</v>
      </c>
      <c r="B11" s="31" t="s">
        <v>13</v>
      </c>
      <c r="C11" s="32" t="s">
        <v>14</v>
      </c>
      <c r="D11" s="33">
        <v>9</v>
      </c>
      <c r="E11" s="157"/>
      <c r="F11" s="34">
        <f aca="true" t="shared" si="0" ref="F11:F16">ROUND(E11*D11,2)</f>
        <v>0</v>
      </c>
      <c r="G11" s="26"/>
      <c r="H11" s="27"/>
      <c r="I11" s="28"/>
      <c r="J11" s="35"/>
      <c r="K11" s="28"/>
      <c r="L11" s="7"/>
      <c r="M11" s="29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s="36" customFormat="1" ht="42" customHeight="1">
      <c r="A12" s="30" t="s">
        <v>15</v>
      </c>
      <c r="B12" s="37" t="s">
        <v>16</v>
      </c>
      <c r="C12" s="38" t="s">
        <v>14</v>
      </c>
      <c r="D12" s="39">
        <v>3</v>
      </c>
      <c r="E12" s="157"/>
      <c r="F12" s="34">
        <f t="shared" si="0"/>
        <v>0</v>
      </c>
      <c r="G12" s="26"/>
      <c r="H12" s="27"/>
      <c r="I12" s="28"/>
      <c r="J12" s="35"/>
      <c r="K12" s="28"/>
      <c r="L12" s="7"/>
      <c r="M12" s="29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s="36" customFormat="1" ht="30" customHeight="1">
      <c r="A13" s="30" t="s">
        <v>17</v>
      </c>
      <c r="B13" s="37" t="s">
        <v>18</v>
      </c>
      <c r="C13" s="38" t="s">
        <v>14</v>
      </c>
      <c r="D13" s="39">
        <v>72</v>
      </c>
      <c r="E13" s="157"/>
      <c r="F13" s="34">
        <f t="shared" si="0"/>
        <v>0</v>
      </c>
      <c r="G13" s="26"/>
      <c r="H13" s="27"/>
      <c r="I13" s="28"/>
      <c r="J13" s="35"/>
      <c r="K13" s="28"/>
      <c r="L13" s="7"/>
      <c r="M13" s="29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s="36" customFormat="1" ht="24" customHeight="1">
      <c r="A14" s="30" t="s">
        <v>19</v>
      </c>
      <c r="B14" s="40" t="s">
        <v>20</v>
      </c>
      <c r="C14" s="38" t="s">
        <v>21</v>
      </c>
      <c r="D14" s="41">
        <v>1</v>
      </c>
      <c r="E14" s="157"/>
      <c r="F14" s="34">
        <f t="shared" si="0"/>
        <v>0</v>
      </c>
      <c r="G14" s="42"/>
      <c r="H14" s="43"/>
      <c r="I14" s="44"/>
      <c r="J14" s="11"/>
      <c r="K14" s="44"/>
      <c r="L14" s="7"/>
      <c r="M14" s="45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36" customFormat="1" ht="27.75" customHeight="1">
      <c r="A15" s="30" t="s">
        <v>22</v>
      </c>
      <c r="B15" s="40" t="s">
        <v>23</v>
      </c>
      <c r="C15" s="46" t="s">
        <v>24</v>
      </c>
      <c r="D15" s="41">
        <v>20</v>
      </c>
      <c r="E15" s="157"/>
      <c r="F15" s="34">
        <f t="shared" si="0"/>
        <v>0</v>
      </c>
      <c r="G15" s="42"/>
      <c r="H15" s="43"/>
      <c r="I15" s="44"/>
      <c r="J15" s="11"/>
      <c r="K15" s="44"/>
      <c r="L15" s="7"/>
      <c r="M15" s="45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13" s="35" customFormat="1" ht="27" customHeight="1">
      <c r="A16" s="30" t="s">
        <v>19</v>
      </c>
      <c r="B16" s="40" t="s">
        <v>25</v>
      </c>
      <c r="C16" s="46" t="s">
        <v>26</v>
      </c>
      <c r="D16" s="41">
        <v>9</v>
      </c>
      <c r="E16" s="157"/>
      <c r="F16" s="34">
        <f t="shared" si="0"/>
        <v>0</v>
      </c>
      <c r="G16" s="26"/>
      <c r="H16" s="27"/>
      <c r="I16" s="28"/>
      <c r="K16" s="28"/>
      <c r="L16" s="7"/>
      <c r="M16" s="29"/>
    </row>
    <row r="17" spans="1:23" s="50" customFormat="1" ht="22.5" customHeight="1">
      <c r="A17" s="20">
        <v>2</v>
      </c>
      <c r="B17" s="21" t="s">
        <v>27</v>
      </c>
      <c r="C17" s="47"/>
      <c r="D17" s="48"/>
      <c r="E17" s="158"/>
      <c r="F17" s="25">
        <f>SUM(F18:F18)</f>
        <v>0</v>
      </c>
      <c r="G17" s="26"/>
      <c r="H17" s="28"/>
      <c r="I17" s="4"/>
      <c r="J17" s="28"/>
      <c r="K17" s="7"/>
      <c r="L17" s="2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13" s="56" customFormat="1" ht="30">
      <c r="A18" s="30" t="s">
        <v>28</v>
      </c>
      <c r="B18" s="51" t="s">
        <v>29</v>
      </c>
      <c r="C18" s="52" t="s">
        <v>14</v>
      </c>
      <c r="D18" s="33">
        <v>51.6</v>
      </c>
      <c r="E18" s="157"/>
      <c r="F18" s="34">
        <f>ROUND(E18*D18,2)</f>
        <v>0</v>
      </c>
      <c r="G18" s="53"/>
      <c r="H18" s="54"/>
      <c r="I18" s="55"/>
      <c r="K18" s="55"/>
      <c r="L18" s="57"/>
      <c r="M18" s="58"/>
    </row>
    <row r="19" spans="1:23" s="65" customFormat="1" ht="23.25" customHeight="1">
      <c r="A19" s="20">
        <v>3</v>
      </c>
      <c r="B19" s="21" t="s">
        <v>30</v>
      </c>
      <c r="C19" s="47"/>
      <c r="D19" s="47"/>
      <c r="E19" s="159"/>
      <c r="F19" s="59">
        <f>ROUND(F20+F35+F46+F52+F56+F62+F68+F74+F80+F90+F105+F141+F188,2)</f>
        <v>0</v>
      </c>
      <c r="G19" s="60"/>
      <c r="H19" s="61"/>
      <c r="I19" s="62"/>
      <c r="J19" s="61"/>
      <c r="K19" s="63"/>
      <c r="L19" s="64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35" customFormat="1" ht="21.75" customHeight="1">
      <c r="A20" s="20" t="s">
        <v>31</v>
      </c>
      <c r="B20" s="21" t="s">
        <v>32</v>
      </c>
      <c r="C20" s="22"/>
      <c r="D20" s="22"/>
      <c r="E20" s="160"/>
      <c r="F20" s="25">
        <f>SUM(F21:F34)</f>
        <v>0</v>
      </c>
      <c r="G20" s="26"/>
      <c r="H20" s="28"/>
      <c r="I20" s="36"/>
      <c r="J20" s="28"/>
      <c r="K20" s="7"/>
      <c r="L20" s="29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13" s="35" customFormat="1" ht="30">
      <c r="A21" s="30" t="s">
        <v>33</v>
      </c>
      <c r="B21" s="31" t="s">
        <v>34</v>
      </c>
      <c r="C21" s="32" t="s">
        <v>14</v>
      </c>
      <c r="D21" s="33">
        <v>40.3</v>
      </c>
      <c r="E21" s="157"/>
      <c r="F21" s="34">
        <f>ROUND(E21*D21,2)</f>
        <v>0</v>
      </c>
      <c r="G21" s="26"/>
      <c r="H21" s="27"/>
      <c r="I21" s="28"/>
      <c r="K21" s="28"/>
      <c r="L21" s="7"/>
      <c r="M21" s="29"/>
    </row>
    <row r="22" spans="1:18" s="72" customFormat="1" ht="15">
      <c r="A22" s="66" t="s">
        <v>35</v>
      </c>
      <c r="B22" s="67" t="s">
        <v>36</v>
      </c>
      <c r="C22" s="38"/>
      <c r="D22" s="39"/>
      <c r="E22" s="161"/>
      <c r="F22" s="68"/>
      <c r="G22" s="69"/>
      <c r="H22" s="70"/>
      <c r="I22" s="71"/>
      <c r="J22" s="70"/>
      <c r="K22" s="71"/>
      <c r="L22" s="70"/>
      <c r="M22" s="71"/>
      <c r="N22" s="70"/>
      <c r="O22" s="71"/>
      <c r="P22" s="70"/>
      <c r="Q22" s="71"/>
      <c r="R22" s="70"/>
    </row>
    <row r="23" spans="1:18" s="75" customFormat="1" ht="26.25" customHeight="1">
      <c r="A23" s="73" t="s">
        <v>37</v>
      </c>
      <c r="B23" s="37" t="s">
        <v>38</v>
      </c>
      <c r="C23" s="38" t="s">
        <v>39</v>
      </c>
      <c r="D23" s="39">
        <v>6.05</v>
      </c>
      <c r="E23" s="157"/>
      <c r="F23" s="34">
        <f aca="true" t="shared" si="1" ref="F23:F34">ROUND(E23*D23,2)</f>
        <v>0</v>
      </c>
      <c r="G23" s="74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1:18" s="75" customFormat="1" ht="26.25" customHeight="1">
      <c r="A24" s="73" t="s">
        <v>40</v>
      </c>
      <c r="B24" s="76" t="s">
        <v>41</v>
      </c>
      <c r="C24" s="38" t="s">
        <v>39</v>
      </c>
      <c r="D24" s="39">
        <v>0.37</v>
      </c>
      <c r="E24" s="157"/>
      <c r="F24" s="34">
        <f t="shared" si="1"/>
        <v>0</v>
      </c>
      <c r="G24" s="74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 s="75" customFormat="1" ht="26.25" customHeight="1">
      <c r="A25" s="73" t="s">
        <v>42</v>
      </c>
      <c r="B25" s="77" t="s">
        <v>43</v>
      </c>
      <c r="C25" s="32" t="s">
        <v>14</v>
      </c>
      <c r="D25" s="39">
        <v>0.72</v>
      </c>
      <c r="E25" s="157"/>
      <c r="F25" s="34">
        <f t="shared" si="1"/>
        <v>0</v>
      </c>
      <c r="G25" s="74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 s="75" customFormat="1" ht="30" customHeight="1">
      <c r="A26" s="73" t="s">
        <v>44</v>
      </c>
      <c r="B26" s="77" t="s">
        <v>45</v>
      </c>
      <c r="C26" s="38" t="s">
        <v>14</v>
      </c>
      <c r="D26" s="39">
        <v>2.77</v>
      </c>
      <c r="E26" s="157"/>
      <c r="F26" s="34">
        <f t="shared" si="1"/>
        <v>0</v>
      </c>
      <c r="G26" s="74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s="75" customFormat="1" ht="26.25" customHeight="1">
      <c r="A27" s="73" t="s">
        <v>46</v>
      </c>
      <c r="B27" s="78" t="s">
        <v>47</v>
      </c>
      <c r="C27" s="38" t="s">
        <v>39</v>
      </c>
      <c r="D27" s="39">
        <v>0.23</v>
      </c>
      <c r="E27" s="157"/>
      <c r="F27" s="34">
        <f t="shared" si="1"/>
        <v>0</v>
      </c>
      <c r="G27" s="74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s="75" customFormat="1" ht="26.25" customHeight="1">
      <c r="A28" s="73" t="s">
        <v>48</v>
      </c>
      <c r="B28" s="37" t="s">
        <v>49</v>
      </c>
      <c r="C28" s="38" t="s">
        <v>14</v>
      </c>
      <c r="D28" s="39">
        <v>492.95</v>
      </c>
      <c r="E28" s="157"/>
      <c r="F28" s="34">
        <f t="shared" si="1"/>
        <v>0</v>
      </c>
      <c r="G28" s="74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s="75" customFormat="1" ht="26.25" customHeight="1">
      <c r="A29" s="73" t="s">
        <v>50</v>
      </c>
      <c r="B29" s="37" t="s">
        <v>51</v>
      </c>
      <c r="C29" s="38" t="s">
        <v>52</v>
      </c>
      <c r="D29" s="39">
        <v>6</v>
      </c>
      <c r="E29" s="157"/>
      <c r="F29" s="34">
        <f t="shared" si="1"/>
        <v>0</v>
      </c>
      <c r="G29" s="74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s="75" customFormat="1" ht="26.25" customHeight="1">
      <c r="A30" s="73" t="s">
        <v>53</v>
      </c>
      <c r="B30" s="37" t="s">
        <v>54</v>
      </c>
      <c r="C30" s="38" t="s">
        <v>55</v>
      </c>
      <c r="D30" s="39">
        <v>6</v>
      </c>
      <c r="E30" s="157"/>
      <c r="F30" s="34">
        <f t="shared" si="1"/>
        <v>0</v>
      </c>
      <c r="G30" s="74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s="75" customFormat="1" ht="26.25" customHeight="1">
      <c r="A31" s="73" t="s">
        <v>56</v>
      </c>
      <c r="B31" s="37" t="s">
        <v>57</v>
      </c>
      <c r="C31" s="38" t="s">
        <v>14</v>
      </c>
      <c r="D31" s="39">
        <v>1.38</v>
      </c>
      <c r="E31" s="157"/>
      <c r="F31" s="34">
        <f t="shared" si="1"/>
        <v>0</v>
      </c>
      <c r="G31" s="74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s="75" customFormat="1" ht="26.25" customHeight="1">
      <c r="A32" s="73" t="s">
        <v>58</v>
      </c>
      <c r="B32" s="37" t="s">
        <v>59</v>
      </c>
      <c r="C32" s="38" t="s">
        <v>55</v>
      </c>
      <c r="D32" s="39">
        <v>4</v>
      </c>
      <c r="E32" s="157"/>
      <c r="F32" s="34">
        <f t="shared" si="1"/>
        <v>0</v>
      </c>
      <c r="G32" s="74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s="75" customFormat="1" ht="26.25" customHeight="1">
      <c r="A33" s="73" t="s">
        <v>60</v>
      </c>
      <c r="B33" s="79" t="s">
        <v>61</v>
      </c>
      <c r="C33" s="80" t="s">
        <v>39</v>
      </c>
      <c r="D33" s="33">
        <v>21.6</v>
      </c>
      <c r="E33" s="157"/>
      <c r="F33" s="34">
        <f t="shared" si="1"/>
        <v>0</v>
      </c>
      <c r="G33" s="74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 s="75" customFormat="1" ht="29.25" customHeight="1">
      <c r="A34" s="73" t="s">
        <v>62</v>
      </c>
      <c r="B34" s="37" t="s">
        <v>63</v>
      </c>
      <c r="C34" s="38" t="s">
        <v>64</v>
      </c>
      <c r="D34" s="39">
        <v>410.44</v>
      </c>
      <c r="E34" s="157"/>
      <c r="F34" s="34">
        <f t="shared" si="1"/>
        <v>0</v>
      </c>
      <c r="G34" s="8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23" s="35" customFormat="1" ht="23.25" customHeight="1">
      <c r="A35" s="20" t="s">
        <v>65</v>
      </c>
      <c r="B35" s="21" t="s">
        <v>66</v>
      </c>
      <c r="C35" s="22"/>
      <c r="D35" s="22"/>
      <c r="E35" s="160"/>
      <c r="F35" s="25">
        <f>SUM(F36:F45)</f>
        <v>0</v>
      </c>
      <c r="G35" s="26"/>
      <c r="H35" s="28"/>
      <c r="I35" s="36"/>
      <c r="J35" s="28"/>
      <c r="K35" s="7"/>
      <c r="L35" s="29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13" s="11" customFormat="1" ht="30">
      <c r="A36" s="30" t="s">
        <v>67</v>
      </c>
      <c r="B36" s="31" t="s">
        <v>68</v>
      </c>
      <c r="C36" s="32" t="s">
        <v>14</v>
      </c>
      <c r="D36" s="33">
        <v>10.22</v>
      </c>
      <c r="E36" s="157"/>
      <c r="F36" s="34">
        <f aca="true" t="shared" si="2" ref="F36:F45">ROUND(E36*D36,2)</f>
        <v>0</v>
      </c>
      <c r="G36" s="81"/>
      <c r="H36" s="43"/>
      <c r="I36" s="44"/>
      <c r="K36" s="44"/>
      <c r="L36" s="7"/>
      <c r="M36" s="45"/>
    </row>
    <row r="37" spans="1:13" s="11" customFormat="1" ht="45">
      <c r="A37" s="30" t="s">
        <v>69</v>
      </c>
      <c r="B37" s="37" t="s">
        <v>70</v>
      </c>
      <c r="C37" s="38" t="s">
        <v>71</v>
      </c>
      <c r="D37" s="39">
        <v>192.58</v>
      </c>
      <c r="E37" s="157"/>
      <c r="F37" s="34">
        <f t="shared" si="2"/>
        <v>0</v>
      </c>
      <c r="G37" s="81"/>
      <c r="H37" s="43"/>
      <c r="I37" s="44"/>
      <c r="K37" s="44"/>
      <c r="L37" s="7"/>
      <c r="M37" s="45"/>
    </row>
    <row r="38" spans="1:13" s="11" customFormat="1" ht="45">
      <c r="A38" s="30" t="s">
        <v>72</v>
      </c>
      <c r="B38" s="37" t="s">
        <v>73</v>
      </c>
      <c r="C38" s="38" t="s">
        <v>71</v>
      </c>
      <c r="D38" s="39">
        <v>32</v>
      </c>
      <c r="E38" s="157"/>
      <c r="F38" s="34">
        <f t="shared" si="2"/>
        <v>0</v>
      </c>
      <c r="G38" s="81"/>
      <c r="H38" s="43"/>
      <c r="I38" s="44"/>
      <c r="K38" s="44"/>
      <c r="L38" s="7"/>
      <c r="M38" s="45"/>
    </row>
    <row r="39" spans="1:13" s="11" customFormat="1" ht="29.25" customHeight="1">
      <c r="A39" s="30" t="s">
        <v>74</v>
      </c>
      <c r="B39" s="37" t="s">
        <v>395</v>
      </c>
      <c r="C39" s="38" t="s">
        <v>39</v>
      </c>
      <c r="D39" s="39">
        <v>0.51</v>
      </c>
      <c r="E39" s="157"/>
      <c r="F39" s="34">
        <f t="shared" si="2"/>
        <v>0</v>
      </c>
      <c r="G39" s="81"/>
      <c r="H39" s="43"/>
      <c r="I39" s="44"/>
      <c r="K39" s="44"/>
      <c r="L39" s="7"/>
      <c r="M39" s="45"/>
    </row>
    <row r="40" spans="1:13" s="11" customFormat="1" ht="30">
      <c r="A40" s="30" t="s">
        <v>75</v>
      </c>
      <c r="B40" s="37" t="s">
        <v>76</v>
      </c>
      <c r="C40" s="38" t="s">
        <v>39</v>
      </c>
      <c r="D40" s="39">
        <v>4.94</v>
      </c>
      <c r="E40" s="157"/>
      <c r="F40" s="34">
        <f t="shared" si="2"/>
        <v>0</v>
      </c>
      <c r="G40" s="81"/>
      <c r="H40" s="43"/>
      <c r="I40" s="44"/>
      <c r="K40" s="44"/>
      <c r="L40" s="7"/>
      <c r="M40" s="45"/>
    </row>
    <row r="41" spans="1:13" s="11" customFormat="1" ht="20.25" customHeight="1">
      <c r="A41" s="30" t="s">
        <v>77</v>
      </c>
      <c r="B41" s="37" t="s">
        <v>78</v>
      </c>
      <c r="C41" s="38" t="s">
        <v>39</v>
      </c>
      <c r="D41" s="39">
        <v>11.66</v>
      </c>
      <c r="E41" s="157"/>
      <c r="F41" s="34">
        <f t="shared" si="2"/>
        <v>0</v>
      </c>
      <c r="G41" s="81"/>
      <c r="H41" s="43"/>
      <c r="I41" s="44"/>
      <c r="K41" s="44"/>
      <c r="L41" s="7"/>
      <c r="M41" s="45"/>
    </row>
    <row r="42" spans="1:12" s="11" customFormat="1" ht="19.5" customHeight="1">
      <c r="A42" s="30" t="s">
        <v>79</v>
      </c>
      <c r="B42" s="37" t="s">
        <v>80</v>
      </c>
      <c r="C42" s="38" t="s">
        <v>14</v>
      </c>
      <c r="D42" s="39">
        <v>51.43</v>
      </c>
      <c r="E42" s="157"/>
      <c r="F42" s="34">
        <f t="shared" si="2"/>
        <v>0</v>
      </c>
      <c r="G42" s="81"/>
      <c r="H42" s="44"/>
      <c r="J42" s="44"/>
      <c r="K42" s="7"/>
      <c r="L42" s="45"/>
    </row>
    <row r="43" spans="1:13" s="11" customFormat="1" ht="30">
      <c r="A43" s="30" t="s">
        <v>81</v>
      </c>
      <c r="B43" s="37" t="s">
        <v>82</v>
      </c>
      <c r="C43" s="38" t="s">
        <v>39</v>
      </c>
      <c r="D43" s="39">
        <v>6.72</v>
      </c>
      <c r="E43" s="157"/>
      <c r="F43" s="34">
        <f t="shared" si="2"/>
        <v>0</v>
      </c>
      <c r="G43" s="81"/>
      <c r="H43" s="43"/>
      <c r="I43" s="44"/>
      <c r="K43" s="44"/>
      <c r="L43" s="7"/>
      <c r="M43" s="45"/>
    </row>
    <row r="44" spans="1:13" s="11" customFormat="1" ht="30">
      <c r="A44" s="30" t="s">
        <v>83</v>
      </c>
      <c r="B44" s="37" t="s">
        <v>84</v>
      </c>
      <c r="C44" s="38" t="s">
        <v>24</v>
      </c>
      <c r="D44" s="39">
        <v>16</v>
      </c>
      <c r="E44" s="157"/>
      <c r="F44" s="34">
        <f t="shared" si="2"/>
        <v>0</v>
      </c>
      <c r="G44" s="81"/>
      <c r="H44" s="43"/>
      <c r="I44" s="44"/>
      <c r="K44" s="44"/>
      <c r="L44" s="7"/>
      <c r="M44" s="45"/>
    </row>
    <row r="45" spans="1:13" s="11" customFormat="1" ht="30">
      <c r="A45" s="30" t="s">
        <v>85</v>
      </c>
      <c r="B45" s="37" t="s">
        <v>86</v>
      </c>
      <c r="C45" s="38" t="s">
        <v>24</v>
      </c>
      <c r="D45" s="39">
        <v>44</v>
      </c>
      <c r="E45" s="157"/>
      <c r="F45" s="34">
        <f t="shared" si="2"/>
        <v>0</v>
      </c>
      <c r="G45" s="81"/>
      <c r="H45" s="43"/>
      <c r="I45" s="44"/>
      <c r="K45" s="44"/>
      <c r="L45" s="7"/>
      <c r="M45" s="45"/>
    </row>
    <row r="46" spans="1:23" s="35" customFormat="1" ht="21" customHeight="1">
      <c r="A46" s="82" t="s">
        <v>87</v>
      </c>
      <c r="B46" s="21" t="s">
        <v>88</v>
      </c>
      <c r="C46" s="22"/>
      <c r="D46" s="22"/>
      <c r="E46" s="160"/>
      <c r="F46" s="25">
        <f>SUM(F47:F51)</f>
        <v>0</v>
      </c>
      <c r="G46" s="26"/>
      <c r="H46" s="28"/>
      <c r="I46" s="36"/>
      <c r="J46" s="28"/>
      <c r="K46" s="7"/>
      <c r="L46" s="29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13" s="11" customFormat="1" ht="30">
      <c r="A47" s="30" t="s">
        <v>89</v>
      </c>
      <c r="B47" s="31" t="s">
        <v>76</v>
      </c>
      <c r="C47" s="32" t="s">
        <v>39</v>
      </c>
      <c r="D47" s="33">
        <v>4.42</v>
      </c>
      <c r="E47" s="157"/>
      <c r="F47" s="34">
        <f>ROUND(E47*D47,2)</f>
        <v>0</v>
      </c>
      <c r="G47" s="81"/>
      <c r="H47" s="43"/>
      <c r="I47" s="44"/>
      <c r="K47" s="44"/>
      <c r="L47" s="7"/>
      <c r="M47" s="45"/>
    </row>
    <row r="48" spans="1:13" s="11" customFormat="1" ht="60">
      <c r="A48" s="30" t="s">
        <v>90</v>
      </c>
      <c r="B48" s="31" t="s">
        <v>91</v>
      </c>
      <c r="C48" s="32" t="s">
        <v>14</v>
      </c>
      <c r="D48" s="33">
        <v>51.53</v>
      </c>
      <c r="E48" s="157"/>
      <c r="F48" s="34">
        <f>ROUND(E48*D48,2)</f>
        <v>0</v>
      </c>
      <c r="G48" s="81"/>
      <c r="H48" s="43"/>
      <c r="I48" s="44"/>
      <c r="K48" s="44"/>
      <c r="L48" s="7"/>
      <c r="M48" s="45"/>
    </row>
    <row r="49" spans="1:13" s="11" customFormat="1" ht="60">
      <c r="A49" s="30" t="s">
        <v>92</v>
      </c>
      <c r="B49" s="83" t="s">
        <v>93</v>
      </c>
      <c r="C49" s="38" t="s">
        <v>14</v>
      </c>
      <c r="D49" s="39">
        <v>73.34</v>
      </c>
      <c r="E49" s="157"/>
      <c r="F49" s="34">
        <f>ROUND(E49*D49,2)</f>
        <v>0</v>
      </c>
      <c r="G49" s="81"/>
      <c r="H49" s="43"/>
      <c r="I49" s="44"/>
      <c r="K49" s="44"/>
      <c r="L49" s="7"/>
      <c r="M49" s="45"/>
    </row>
    <row r="50" spans="1:13" s="11" customFormat="1" ht="45">
      <c r="A50" s="30" t="s">
        <v>94</v>
      </c>
      <c r="B50" s="37" t="s">
        <v>70</v>
      </c>
      <c r="C50" s="38" t="s">
        <v>71</v>
      </c>
      <c r="D50" s="39">
        <v>208.4</v>
      </c>
      <c r="E50" s="157"/>
      <c r="F50" s="34">
        <f>ROUND(E50*D50,2)</f>
        <v>0</v>
      </c>
      <c r="G50" s="81"/>
      <c r="H50" s="43"/>
      <c r="I50" s="44"/>
      <c r="K50" s="44"/>
      <c r="L50" s="7"/>
      <c r="M50" s="45"/>
    </row>
    <row r="51" spans="1:13" s="11" customFormat="1" ht="45">
      <c r="A51" s="30" t="s">
        <v>95</v>
      </c>
      <c r="B51" s="37" t="s">
        <v>73</v>
      </c>
      <c r="C51" s="38" t="s">
        <v>71</v>
      </c>
      <c r="D51" s="39">
        <v>180.5</v>
      </c>
      <c r="E51" s="157"/>
      <c r="F51" s="34">
        <f>ROUND(E51*D51,2)</f>
        <v>0</v>
      </c>
      <c r="G51" s="81"/>
      <c r="H51" s="43"/>
      <c r="I51" s="44"/>
      <c r="K51" s="44"/>
      <c r="L51" s="7"/>
      <c r="M51" s="45"/>
    </row>
    <row r="52" spans="1:23" s="35" customFormat="1" ht="22.5" customHeight="1">
      <c r="A52" s="20" t="s">
        <v>96</v>
      </c>
      <c r="B52" s="21" t="s">
        <v>97</v>
      </c>
      <c r="C52" s="22"/>
      <c r="D52" s="22"/>
      <c r="E52" s="160"/>
      <c r="F52" s="25">
        <f>SUM(F53:F55)</f>
        <v>0</v>
      </c>
      <c r="G52" s="26"/>
      <c r="H52" s="28"/>
      <c r="I52" s="36"/>
      <c r="J52" s="28"/>
      <c r="K52" s="7"/>
      <c r="L52" s="29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s="6" customFormat="1" ht="45">
      <c r="A53" s="30" t="s">
        <v>98</v>
      </c>
      <c r="B53" s="31" t="s">
        <v>99</v>
      </c>
      <c r="C53" s="32" t="s">
        <v>14</v>
      </c>
      <c r="D53" s="33">
        <v>74.23</v>
      </c>
      <c r="E53" s="157"/>
      <c r="F53" s="34">
        <f>ROUND(E53*D53,2)</f>
        <v>0</v>
      </c>
      <c r="G53" s="81"/>
      <c r="H53" s="43"/>
      <c r="I53" s="44"/>
      <c r="J53" s="11"/>
      <c r="K53" s="44"/>
      <c r="L53" s="7"/>
      <c r="M53" s="45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6" customFormat="1" ht="45">
      <c r="A54" s="30" t="s">
        <v>100</v>
      </c>
      <c r="B54" s="37" t="s">
        <v>101</v>
      </c>
      <c r="C54" s="38" t="s">
        <v>24</v>
      </c>
      <c r="D54" s="39">
        <v>13.3</v>
      </c>
      <c r="E54" s="157"/>
      <c r="F54" s="34">
        <f>ROUND(E54*D54,2)</f>
        <v>0</v>
      </c>
      <c r="G54" s="81"/>
      <c r="H54" s="44"/>
      <c r="I54" s="11"/>
      <c r="J54" s="44"/>
      <c r="K54" s="7"/>
      <c r="L54" s="45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6" customFormat="1" ht="45">
      <c r="A55" s="30" t="s">
        <v>102</v>
      </c>
      <c r="B55" s="37" t="s">
        <v>103</v>
      </c>
      <c r="C55" s="38" t="s">
        <v>14</v>
      </c>
      <c r="D55" s="39">
        <v>31.93</v>
      </c>
      <c r="E55" s="157"/>
      <c r="F55" s="34">
        <f>ROUND(E55*D55,2)</f>
        <v>0</v>
      </c>
      <c r="G55" s="81"/>
      <c r="H55" s="43"/>
      <c r="I55" s="44"/>
      <c r="J55" s="11"/>
      <c r="K55" s="44"/>
      <c r="L55" s="7"/>
      <c r="M55" s="45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35" customFormat="1" ht="24" customHeight="1">
      <c r="A56" s="20" t="s">
        <v>104</v>
      </c>
      <c r="B56" s="21" t="s">
        <v>105</v>
      </c>
      <c r="C56" s="22"/>
      <c r="D56" s="22"/>
      <c r="E56" s="160"/>
      <c r="F56" s="25">
        <f>SUM(F57:F61)</f>
        <v>0</v>
      </c>
      <c r="G56" s="26"/>
      <c r="H56" s="28"/>
      <c r="I56" s="36"/>
      <c r="J56" s="28"/>
      <c r="K56" s="7"/>
      <c r="L56" s="29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9" s="35" customFormat="1" ht="45">
      <c r="A57" s="30" t="s">
        <v>106</v>
      </c>
      <c r="B57" s="31" t="s">
        <v>107</v>
      </c>
      <c r="C57" s="32" t="s">
        <v>14</v>
      </c>
      <c r="D57" s="33">
        <v>492.95</v>
      </c>
      <c r="E57" s="157"/>
      <c r="F57" s="34">
        <f>ROUND(E57*D57,2)</f>
        <v>0</v>
      </c>
      <c r="G57" s="26"/>
      <c r="H57" s="27"/>
      <c r="I57" s="44"/>
      <c r="J57" s="11"/>
      <c r="K57" s="44"/>
      <c r="L57" s="7"/>
      <c r="M57" s="45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3" s="36" customFormat="1" ht="30">
      <c r="A58" s="30" t="s">
        <v>108</v>
      </c>
      <c r="B58" s="84" t="s">
        <v>109</v>
      </c>
      <c r="C58" s="38" t="s">
        <v>14</v>
      </c>
      <c r="D58" s="39">
        <v>492.95</v>
      </c>
      <c r="E58" s="157"/>
      <c r="F58" s="34">
        <f>ROUND(E58*D58,2)</f>
        <v>0</v>
      </c>
      <c r="G58" s="26"/>
      <c r="H58" s="27"/>
      <c r="I58" s="44"/>
      <c r="J58" s="11"/>
      <c r="K58" s="44"/>
      <c r="L58" s="7"/>
      <c r="M58" s="45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36" customFormat="1" ht="18.75" customHeight="1">
      <c r="A59" s="30" t="s">
        <v>110</v>
      </c>
      <c r="B59" s="37" t="s">
        <v>111</v>
      </c>
      <c r="C59" s="38" t="s">
        <v>24</v>
      </c>
      <c r="D59" s="39">
        <v>67.17</v>
      </c>
      <c r="E59" s="157"/>
      <c r="F59" s="34">
        <f>ROUND(E59*D59,2)</f>
        <v>0</v>
      </c>
      <c r="G59" s="26"/>
      <c r="H59" s="27"/>
      <c r="I59" s="44"/>
      <c r="J59" s="11"/>
      <c r="K59" s="44"/>
      <c r="L59" s="7"/>
      <c r="M59" s="45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36" customFormat="1" ht="21" customHeight="1">
      <c r="A60" s="30" t="s">
        <v>112</v>
      </c>
      <c r="B60" s="37" t="s">
        <v>113</v>
      </c>
      <c r="C60" s="38" t="s">
        <v>24</v>
      </c>
      <c r="D60" s="39">
        <v>27.62</v>
      </c>
      <c r="E60" s="157"/>
      <c r="F60" s="34">
        <f>ROUND(E60*D60,2)</f>
        <v>0</v>
      </c>
      <c r="G60" s="26"/>
      <c r="H60" s="27"/>
      <c r="I60" s="44"/>
      <c r="J60" s="11"/>
      <c r="K60" s="44"/>
      <c r="L60" s="7"/>
      <c r="M60" s="45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36" customFormat="1" ht="45">
      <c r="A61" s="30" t="s">
        <v>114</v>
      </c>
      <c r="B61" s="37" t="s">
        <v>115</v>
      </c>
      <c r="C61" s="38" t="s">
        <v>24</v>
      </c>
      <c r="D61" s="39">
        <v>32.3</v>
      </c>
      <c r="E61" s="157"/>
      <c r="F61" s="34">
        <f>ROUND(E61*D61,2)</f>
        <v>0</v>
      </c>
      <c r="G61" s="26"/>
      <c r="H61" s="27"/>
      <c r="I61" s="44"/>
      <c r="J61" s="11"/>
      <c r="K61" s="44"/>
      <c r="L61" s="7"/>
      <c r="M61" s="45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35" customFormat="1" ht="24.75" customHeight="1">
      <c r="A62" s="20" t="s">
        <v>116</v>
      </c>
      <c r="B62" s="21" t="s">
        <v>117</v>
      </c>
      <c r="C62" s="22"/>
      <c r="D62" s="22"/>
      <c r="E62" s="160"/>
      <c r="F62" s="25">
        <f>SUM(F63:F67)</f>
        <v>0</v>
      </c>
      <c r="G62" s="26"/>
      <c r="H62" s="28"/>
      <c r="I62" s="36"/>
      <c r="J62" s="28"/>
      <c r="K62" s="7"/>
      <c r="L62" s="29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:13" s="35" customFormat="1" ht="45">
      <c r="A63" s="30" t="s">
        <v>118</v>
      </c>
      <c r="B63" s="31" t="s">
        <v>119</v>
      </c>
      <c r="C63" s="32" t="s">
        <v>14</v>
      </c>
      <c r="D63" s="33">
        <v>51.43</v>
      </c>
      <c r="E63" s="157"/>
      <c r="F63" s="34">
        <f>ROUND(E63*D63,2)</f>
        <v>0</v>
      </c>
      <c r="G63" s="26"/>
      <c r="H63" s="27"/>
      <c r="I63" s="28"/>
      <c r="K63" s="28"/>
      <c r="L63" s="7"/>
      <c r="M63" s="29"/>
    </row>
    <row r="64" spans="1:13" s="35" customFormat="1" ht="30">
      <c r="A64" s="30" t="s">
        <v>120</v>
      </c>
      <c r="B64" s="37" t="s">
        <v>121</v>
      </c>
      <c r="C64" s="38" t="s">
        <v>14</v>
      </c>
      <c r="D64" s="39">
        <v>51.43</v>
      </c>
      <c r="E64" s="157"/>
      <c r="F64" s="34">
        <f>ROUND(E64*D64,2)</f>
        <v>0</v>
      </c>
      <c r="G64" s="26"/>
      <c r="H64" s="27"/>
      <c r="I64" s="28"/>
      <c r="K64" s="28"/>
      <c r="L64" s="7"/>
      <c r="M64" s="29"/>
    </row>
    <row r="65" spans="1:13" s="11" customFormat="1" ht="30">
      <c r="A65" s="30" t="s">
        <v>122</v>
      </c>
      <c r="B65" s="37" t="s">
        <v>123</v>
      </c>
      <c r="C65" s="38" t="s">
        <v>14</v>
      </c>
      <c r="D65" s="39">
        <v>71.36</v>
      </c>
      <c r="E65" s="157"/>
      <c r="F65" s="34">
        <f>ROUND(E65*D65,2)</f>
        <v>0</v>
      </c>
      <c r="G65" s="81"/>
      <c r="H65" s="43"/>
      <c r="I65" s="44"/>
      <c r="K65" s="44"/>
      <c r="L65" s="7"/>
      <c r="M65" s="45"/>
    </row>
    <row r="66" spans="1:13" s="11" customFormat="1" ht="30">
      <c r="A66" s="30" t="s">
        <v>124</v>
      </c>
      <c r="B66" s="40" t="s">
        <v>125</v>
      </c>
      <c r="C66" s="46" t="s">
        <v>14</v>
      </c>
      <c r="D66" s="39">
        <v>71.36</v>
      </c>
      <c r="E66" s="157"/>
      <c r="F66" s="34">
        <f>ROUND(E66*D66,2)</f>
        <v>0</v>
      </c>
      <c r="G66" s="81"/>
      <c r="H66" s="43"/>
      <c r="I66" s="44"/>
      <c r="K66" s="44"/>
      <c r="L66" s="7"/>
      <c r="M66" s="45"/>
    </row>
    <row r="67" spans="1:13" s="11" customFormat="1" ht="45">
      <c r="A67" s="30" t="s">
        <v>126</v>
      </c>
      <c r="B67" s="40" t="s">
        <v>127</v>
      </c>
      <c r="C67" s="46" t="s">
        <v>14</v>
      </c>
      <c r="D67" s="41">
        <v>21.12</v>
      </c>
      <c r="E67" s="157"/>
      <c r="F67" s="34">
        <f>ROUND(E67*D67,2)</f>
        <v>0</v>
      </c>
      <c r="G67" s="81"/>
      <c r="H67" s="43"/>
      <c r="I67" s="44"/>
      <c r="K67" s="44"/>
      <c r="L67" s="7"/>
      <c r="M67" s="45"/>
    </row>
    <row r="68" spans="1:23" s="35" customFormat="1" ht="23.25" customHeight="1">
      <c r="A68" s="20" t="s">
        <v>128</v>
      </c>
      <c r="B68" s="21" t="s">
        <v>129</v>
      </c>
      <c r="C68" s="22"/>
      <c r="D68" s="22"/>
      <c r="E68" s="160"/>
      <c r="F68" s="25">
        <f>SUM(F69:F73)</f>
        <v>0</v>
      </c>
      <c r="G68" s="26"/>
      <c r="H68" s="28"/>
      <c r="I68" s="36"/>
      <c r="J68" s="28"/>
      <c r="K68" s="7"/>
      <c r="L68" s="29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13" s="11" customFormat="1" ht="45">
      <c r="A69" s="85" t="s">
        <v>130</v>
      </c>
      <c r="B69" s="31" t="s">
        <v>131</v>
      </c>
      <c r="C69" s="32" t="s">
        <v>132</v>
      </c>
      <c r="D69" s="33">
        <v>6</v>
      </c>
      <c r="E69" s="157"/>
      <c r="F69" s="34">
        <f>ROUND(E69*D69,2)</f>
        <v>0</v>
      </c>
      <c r="G69" s="81"/>
      <c r="H69" s="43"/>
      <c r="I69" s="44"/>
      <c r="K69" s="44"/>
      <c r="L69" s="7"/>
      <c r="M69" s="45"/>
    </row>
    <row r="70" spans="1:13" s="11" customFormat="1" ht="30">
      <c r="A70" s="85" t="s">
        <v>133</v>
      </c>
      <c r="B70" s="37" t="s">
        <v>134</v>
      </c>
      <c r="C70" s="38" t="s">
        <v>132</v>
      </c>
      <c r="D70" s="39">
        <v>2</v>
      </c>
      <c r="E70" s="157"/>
      <c r="F70" s="34">
        <f>ROUND(E70*D70,2)</f>
        <v>0</v>
      </c>
      <c r="G70" s="81"/>
      <c r="H70" s="43"/>
      <c r="I70" s="44"/>
      <c r="K70" s="44"/>
      <c r="L70" s="7"/>
      <c r="M70" s="45"/>
    </row>
    <row r="71" spans="1:13" s="11" customFormat="1" ht="30">
      <c r="A71" s="85" t="s">
        <v>135</v>
      </c>
      <c r="B71" s="37" t="s">
        <v>136</v>
      </c>
      <c r="C71" s="38" t="s">
        <v>132</v>
      </c>
      <c r="D71" s="39">
        <v>2</v>
      </c>
      <c r="E71" s="157"/>
      <c r="F71" s="34">
        <f>ROUND(E71*D71,2)</f>
        <v>0</v>
      </c>
      <c r="G71" s="81"/>
      <c r="H71" s="43"/>
      <c r="I71" s="44"/>
      <c r="K71" s="44"/>
      <c r="L71" s="7"/>
      <c r="M71" s="45"/>
    </row>
    <row r="72" spans="1:13" s="11" customFormat="1" ht="30">
      <c r="A72" s="85" t="s">
        <v>137</v>
      </c>
      <c r="B72" s="37" t="s">
        <v>138</v>
      </c>
      <c r="C72" s="38" t="s">
        <v>132</v>
      </c>
      <c r="D72" s="39">
        <v>2</v>
      </c>
      <c r="E72" s="157"/>
      <c r="F72" s="34">
        <f>ROUND(E72*D72,2)</f>
        <v>0</v>
      </c>
      <c r="G72" s="81"/>
      <c r="H72" s="43"/>
      <c r="I72" s="44"/>
      <c r="K72" s="44"/>
      <c r="L72" s="7"/>
      <c r="M72" s="45"/>
    </row>
    <row r="73" spans="1:13" s="11" customFormat="1" ht="30">
      <c r="A73" s="85" t="s">
        <v>139</v>
      </c>
      <c r="B73" s="37" t="s">
        <v>140</v>
      </c>
      <c r="C73" s="38" t="s">
        <v>132</v>
      </c>
      <c r="D73" s="39">
        <v>2</v>
      </c>
      <c r="E73" s="157"/>
      <c r="F73" s="34">
        <f>ROUND(E73*D73,2)</f>
        <v>0</v>
      </c>
      <c r="G73" s="81"/>
      <c r="H73" s="43"/>
      <c r="I73" s="44"/>
      <c r="K73" s="44"/>
      <c r="L73" s="7"/>
      <c r="M73" s="45"/>
    </row>
    <row r="74" spans="1:23" s="11" customFormat="1" ht="20.25" customHeight="1">
      <c r="A74" s="20" t="s">
        <v>141</v>
      </c>
      <c r="B74" s="21" t="s">
        <v>142</v>
      </c>
      <c r="C74" s="22"/>
      <c r="D74" s="22"/>
      <c r="E74" s="160"/>
      <c r="F74" s="25">
        <f>SUM(F75:F79)</f>
        <v>0</v>
      </c>
      <c r="G74" s="81"/>
      <c r="H74" s="44"/>
      <c r="I74" s="36"/>
      <c r="J74" s="44"/>
      <c r="K74" s="7"/>
      <c r="L74" s="45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:13" s="11" customFormat="1" ht="23.25" customHeight="1">
      <c r="A75" s="86" t="s">
        <v>143</v>
      </c>
      <c r="B75" s="37" t="s">
        <v>144</v>
      </c>
      <c r="C75" s="38" t="s">
        <v>14</v>
      </c>
      <c r="D75" s="39">
        <v>19.200000000000003</v>
      </c>
      <c r="E75" s="157"/>
      <c r="F75" s="34">
        <f>ROUND(E75*D75,2)</f>
        <v>0</v>
      </c>
      <c r="G75" s="81"/>
      <c r="H75" s="43"/>
      <c r="I75" s="44"/>
      <c r="K75" s="44"/>
      <c r="L75" s="7"/>
      <c r="M75" s="45"/>
    </row>
    <row r="76" spans="1:13" s="11" customFormat="1" ht="30">
      <c r="A76" s="86" t="s">
        <v>145</v>
      </c>
      <c r="B76" s="37" t="s">
        <v>146</v>
      </c>
      <c r="C76" s="38" t="s">
        <v>14</v>
      </c>
      <c r="D76" s="39">
        <v>6.87</v>
      </c>
      <c r="E76" s="157"/>
      <c r="F76" s="34">
        <f>ROUND(E76*D76,2)</f>
        <v>0</v>
      </c>
      <c r="G76" s="81"/>
      <c r="H76" s="43"/>
      <c r="I76" s="44"/>
      <c r="K76" s="44"/>
      <c r="L76" s="7"/>
      <c r="M76" s="45"/>
    </row>
    <row r="77" spans="1:13" s="11" customFormat="1" ht="30">
      <c r="A77" s="86" t="s">
        <v>147</v>
      </c>
      <c r="B77" s="37" t="s">
        <v>148</v>
      </c>
      <c r="C77" s="38" t="s">
        <v>14</v>
      </c>
      <c r="D77" s="39">
        <v>15.69</v>
      </c>
      <c r="E77" s="157"/>
      <c r="F77" s="34">
        <f>ROUND(E77*D77,2)</f>
        <v>0</v>
      </c>
      <c r="G77" s="81"/>
      <c r="H77" s="43"/>
      <c r="I77" s="44"/>
      <c r="K77" s="44"/>
      <c r="L77" s="7"/>
      <c r="M77" s="45"/>
    </row>
    <row r="78" spans="1:13" s="11" customFormat="1" ht="45">
      <c r="A78" s="86" t="s">
        <v>149</v>
      </c>
      <c r="B78" s="37" t="s">
        <v>150</v>
      </c>
      <c r="C78" s="38" t="s">
        <v>151</v>
      </c>
      <c r="D78" s="39">
        <v>7</v>
      </c>
      <c r="E78" s="157"/>
      <c r="F78" s="34">
        <f>ROUND(E78*D78,2)</f>
        <v>0</v>
      </c>
      <c r="G78" s="81"/>
      <c r="H78" s="43"/>
      <c r="I78" s="44"/>
      <c r="K78" s="44"/>
      <c r="L78" s="7"/>
      <c r="M78" s="45"/>
    </row>
    <row r="79" spans="1:13" s="11" customFormat="1" ht="23.25" customHeight="1">
      <c r="A79" s="86" t="s">
        <v>152</v>
      </c>
      <c r="B79" s="40" t="s">
        <v>153</v>
      </c>
      <c r="C79" s="46" t="s">
        <v>14</v>
      </c>
      <c r="D79" s="41">
        <v>1.24</v>
      </c>
      <c r="E79" s="157"/>
      <c r="F79" s="34">
        <f>ROUND(E79*D79,2)</f>
        <v>0</v>
      </c>
      <c r="G79" s="81"/>
      <c r="H79" s="43"/>
      <c r="I79" s="44"/>
      <c r="K79" s="44"/>
      <c r="L79" s="7"/>
      <c r="M79" s="45"/>
    </row>
    <row r="80" spans="1:23" s="35" customFormat="1" ht="21.75" customHeight="1">
      <c r="A80" s="20" t="s">
        <v>154</v>
      </c>
      <c r="B80" s="21" t="s">
        <v>155</v>
      </c>
      <c r="C80" s="22"/>
      <c r="D80" s="22"/>
      <c r="E80" s="160"/>
      <c r="F80" s="25">
        <f>SUM(F81:F89)</f>
        <v>0</v>
      </c>
      <c r="G80" s="26"/>
      <c r="H80" s="28"/>
      <c r="I80" s="36"/>
      <c r="J80" s="28"/>
      <c r="K80" s="7"/>
      <c r="L80" s="29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1:23" s="36" customFormat="1" ht="45">
      <c r="A81" s="30" t="s">
        <v>156</v>
      </c>
      <c r="B81" s="87" t="s">
        <v>157</v>
      </c>
      <c r="C81" s="32" t="s">
        <v>14</v>
      </c>
      <c r="D81" s="33">
        <v>38.870000000000005</v>
      </c>
      <c r="E81" s="157"/>
      <c r="F81" s="34">
        <f aca="true" t="shared" si="3" ref="F81:F89">ROUND(E81*D81,2)</f>
        <v>0</v>
      </c>
      <c r="G81" s="26"/>
      <c r="H81" s="27"/>
      <c r="I81" s="28"/>
      <c r="J81" s="35"/>
      <c r="K81" s="28"/>
      <c r="L81" s="7"/>
      <c r="M81" s="29"/>
      <c r="N81" s="35"/>
      <c r="O81" s="35"/>
      <c r="P81" s="35"/>
      <c r="Q81" s="35"/>
      <c r="R81" s="35"/>
      <c r="S81" s="35"/>
      <c r="T81" s="35"/>
      <c r="U81" s="35"/>
      <c r="V81" s="35"/>
      <c r="W81" s="35"/>
    </row>
    <row r="82" spans="1:23" s="36" customFormat="1" ht="30">
      <c r="A82" s="30" t="s">
        <v>158</v>
      </c>
      <c r="B82" s="37" t="s">
        <v>159</v>
      </c>
      <c r="C82" s="38" t="s">
        <v>14</v>
      </c>
      <c r="D82" s="39">
        <v>74.23</v>
      </c>
      <c r="E82" s="157"/>
      <c r="F82" s="34">
        <f t="shared" si="3"/>
        <v>0</v>
      </c>
      <c r="G82" s="81"/>
      <c r="H82" s="88"/>
      <c r="I82" s="89"/>
      <c r="J82" s="13"/>
      <c r="K82" s="89"/>
      <c r="L82" s="7"/>
      <c r="M82" s="90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36" customFormat="1" ht="30">
      <c r="A83" s="30" t="s">
        <v>160</v>
      </c>
      <c r="B83" s="37" t="s">
        <v>161</v>
      </c>
      <c r="C83" s="38" t="s">
        <v>14</v>
      </c>
      <c r="D83" s="39">
        <v>74.23</v>
      </c>
      <c r="E83" s="157"/>
      <c r="F83" s="34">
        <f t="shared" si="3"/>
        <v>0</v>
      </c>
      <c r="G83" s="81"/>
      <c r="H83" s="91"/>
      <c r="I83" s="92"/>
      <c r="J83" s="91"/>
      <c r="K83" s="93"/>
      <c r="L83" s="94"/>
      <c r="M83" s="94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36" customFormat="1" ht="20.25" customHeight="1">
      <c r="A84" s="30" t="s">
        <v>162</v>
      </c>
      <c r="B84" s="37" t="s">
        <v>163</v>
      </c>
      <c r="C84" s="38" t="s">
        <v>14</v>
      </c>
      <c r="D84" s="39">
        <v>74.23</v>
      </c>
      <c r="E84" s="157"/>
      <c r="F84" s="34">
        <f t="shared" si="3"/>
        <v>0</v>
      </c>
      <c r="G84" s="81"/>
      <c r="H84" s="88"/>
      <c r="I84" s="89"/>
      <c r="J84" s="13"/>
      <c r="K84" s="89"/>
      <c r="L84" s="7"/>
      <c r="M84" s="90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36" customFormat="1" ht="20.25" customHeight="1">
      <c r="A85" s="30" t="s">
        <v>164</v>
      </c>
      <c r="B85" s="37" t="s">
        <v>165</v>
      </c>
      <c r="C85" s="38" t="s">
        <v>14</v>
      </c>
      <c r="D85" s="39">
        <v>23.49</v>
      </c>
      <c r="E85" s="157"/>
      <c r="F85" s="34">
        <f t="shared" si="3"/>
        <v>0</v>
      </c>
      <c r="G85" s="81"/>
      <c r="H85" s="88"/>
      <c r="I85" s="89"/>
      <c r="J85" s="13"/>
      <c r="K85" s="89"/>
      <c r="L85" s="7"/>
      <c r="M85" s="90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36" customFormat="1" ht="20.25" customHeight="1">
      <c r="A86" s="30" t="s">
        <v>166</v>
      </c>
      <c r="B86" s="37" t="s">
        <v>167</v>
      </c>
      <c r="C86" s="38" t="s">
        <v>14</v>
      </c>
      <c r="D86" s="39">
        <v>20.72</v>
      </c>
      <c r="E86" s="157"/>
      <c r="F86" s="34">
        <f t="shared" si="3"/>
        <v>0</v>
      </c>
      <c r="G86" s="81"/>
      <c r="H86" s="88"/>
      <c r="I86" s="89"/>
      <c r="J86" s="13"/>
      <c r="K86" s="89"/>
      <c r="L86" s="7"/>
      <c r="M86" s="90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36" customFormat="1" ht="30">
      <c r="A87" s="30" t="s">
        <v>168</v>
      </c>
      <c r="B87" s="84" t="s">
        <v>169</v>
      </c>
      <c r="C87" s="38" t="s">
        <v>14</v>
      </c>
      <c r="D87" s="39">
        <v>148.46</v>
      </c>
      <c r="E87" s="157"/>
      <c r="F87" s="34">
        <f t="shared" si="3"/>
        <v>0</v>
      </c>
      <c r="G87" s="26"/>
      <c r="H87" s="27"/>
      <c r="I87" s="28"/>
      <c r="J87" s="35"/>
      <c r="K87" s="28"/>
      <c r="L87" s="7"/>
      <c r="M87" s="29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1:23" s="36" customFormat="1" ht="24" customHeight="1">
      <c r="A88" s="30" t="s">
        <v>170</v>
      </c>
      <c r="B88" s="84" t="s">
        <v>171</v>
      </c>
      <c r="C88" s="38" t="s">
        <v>14</v>
      </c>
      <c r="D88" s="39">
        <v>50.49</v>
      </c>
      <c r="E88" s="157"/>
      <c r="F88" s="34">
        <f t="shared" si="3"/>
        <v>0</v>
      </c>
      <c r="G88" s="26"/>
      <c r="H88" s="27"/>
      <c r="I88" s="28"/>
      <c r="J88" s="35"/>
      <c r="K88" s="28"/>
      <c r="L88" s="7"/>
      <c r="M88" s="29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1:23" s="36" customFormat="1" ht="45">
      <c r="A89" s="30" t="s">
        <v>172</v>
      </c>
      <c r="B89" s="84" t="s">
        <v>173</v>
      </c>
      <c r="C89" s="38" t="s">
        <v>14</v>
      </c>
      <c r="D89" s="39">
        <v>86.82</v>
      </c>
      <c r="E89" s="157"/>
      <c r="F89" s="34">
        <f t="shared" si="3"/>
        <v>0</v>
      </c>
      <c r="G89" s="26"/>
      <c r="H89" s="27"/>
      <c r="I89" s="28"/>
      <c r="J89" s="35"/>
      <c r="K89" s="28"/>
      <c r="L89" s="7"/>
      <c r="M89" s="29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1:23" s="35" customFormat="1" ht="21" customHeight="1">
      <c r="A90" s="20" t="s">
        <v>174</v>
      </c>
      <c r="B90" s="21" t="s">
        <v>175</v>
      </c>
      <c r="C90" s="22"/>
      <c r="D90" s="22"/>
      <c r="E90" s="160"/>
      <c r="F90" s="25">
        <f>SUM(F91:F104)</f>
        <v>0</v>
      </c>
      <c r="G90" s="26"/>
      <c r="H90" s="28"/>
      <c r="I90" s="36"/>
      <c r="J90" s="28"/>
      <c r="K90" s="7"/>
      <c r="L90" s="29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1:13" s="35" customFormat="1" ht="30">
      <c r="A91" s="30" t="s">
        <v>176</v>
      </c>
      <c r="B91" s="31" t="s">
        <v>177</v>
      </c>
      <c r="C91" s="32" t="s">
        <v>14</v>
      </c>
      <c r="D91" s="33">
        <v>51.1</v>
      </c>
      <c r="E91" s="157"/>
      <c r="F91" s="34">
        <f aca="true" t="shared" si="4" ref="F91:F104">ROUND(E91*D91,2)</f>
        <v>0</v>
      </c>
      <c r="G91" s="95"/>
      <c r="H91" s="27"/>
      <c r="I91" s="28"/>
      <c r="K91" s="28"/>
      <c r="L91" s="7"/>
      <c r="M91" s="29"/>
    </row>
    <row r="92" spans="1:13" s="35" customFormat="1" ht="30">
      <c r="A92" s="30" t="s">
        <v>178</v>
      </c>
      <c r="B92" s="31" t="s">
        <v>179</v>
      </c>
      <c r="C92" s="32" t="s">
        <v>14</v>
      </c>
      <c r="D92" s="33">
        <v>51.53</v>
      </c>
      <c r="E92" s="157"/>
      <c r="F92" s="34">
        <f t="shared" si="4"/>
        <v>0</v>
      </c>
      <c r="G92" s="95"/>
      <c r="H92" s="27"/>
      <c r="I92" s="28"/>
      <c r="K92" s="28"/>
      <c r="L92" s="7"/>
      <c r="M92" s="29"/>
    </row>
    <row r="93" spans="1:13" s="35" customFormat="1" ht="21" customHeight="1">
      <c r="A93" s="30" t="s">
        <v>180</v>
      </c>
      <c r="B93" s="31" t="s">
        <v>181</v>
      </c>
      <c r="C93" s="32" t="s">
        <v>39</v>
      </c>
      <c r="D93" s="33">
        <v>5.15</v>
      </c>
      <c r="E93" s="157"/>
      <c r="F93" s="34">
        <f t="shared" si="4"/>
        <v>0</v>
      </c>
      <c r="G93" s="95"/>
      <c r="H93" s="27"/>
      <c r="I93" s="28"/>
      <c r="K93" s="28"/>
      <c r="L93" s="7"/>
      <c r="M93" s="29"/>
    </row>
    <row r="94" spans="1:13" s="35" customFormat="1" ht="30">
      <c r="A94" s="30" t="s">
        <v>182</v>
      </c>
      <c r="B94" s="31" t="s">
        <v>183</v>
      </c>
      <c r="C94" s="32" t="s">
        <v>184</v>
      </c>
      <c r="D94" s="33">
        <v>113.37</v>
      </c>
      <c r="E94" s="157"/>
      <c r="F94" s="34">
        <f t="shared" si="4"/>
        <v>0</v>
      </c>
      <c r="G94" s="95"/>
      <c r="H94" s="27"/>
      <c r="I94" s="28"/>
      <c r="K94" s="28"/>
      <c r="L94" s="7"/>
      <c r="M94" s="29"/>
    </row>
    <row r="95" spans="1:13" s="35" customFormat="1" ht="30">
      <c r="A95" s="30" t="s">
        <v>185</v>
      </c>
      <c r="B95" s="31" t="s">
        <v>186</v>
      </c>
      <c r="C95" s="32" t="s">
        <v>14</v>
      </c>
      <c r="D95" s="33">
        <v>51.53</v>
      </c>
      <c r="E95" s="157"/>
      <c r="F95" s="34">
        <f t="shared" si="4"/>
        <v>0</v>
      </c>
      <c r="G95" s="95"/>
      <c r="H95" s="27"/>
      <c r="I95" s="28"/>
      <c r="K95" s="28"/>
      <c r="L95" s="7"/>
      <c r="M95" s="29"/>
    </row>
    <row r="96" spans="1:13" s="35" customFormat="1" ht="30">
      <c r="A96" s="30" t="s">
        <v>187</v>
      </c>
      <c r="B96" s="31" t="s">
        <v>188</v>
      </c>
      <c r="C96" s="32" t="s">
        <v>14</v>
      </c>
      <c r="D96" s="33">
        <v>51.53</v>
      </c>
      <c r="E96" s="157"/>
      <c r="F96" s="34">
        <f t="shared" si="4"/>
        <v>0</v>
      </c>
      <c r="G96" s="95"/>
      <c r="H96" s="27"/>
      <c r="I96" s="28"/>
      <c r="K96" s="28"/>
      <c r="L96" s="7"/>
      <c r="M96" s="29"/>
    </row>
    <row r="97" spans="1:13" s="35" customFormat="1" ht="30">
      <c r="A97" s="30" t="s">
        <v>189</v>
      </c>
      <c r="B97" s="31" t="s">
        <v>190</v>
      </c>
      <c r="C97" s="32" t="s">
        <v>14</v>
      </c>
      <c r="D97" s="33">
        <v>51.53</v>
      </c>
      <c r="E97" s="157"/>
      <c r="F97" s="34">
        <f t="shared" si="4"/>
        <v>0</v>
      </c>
      <c r="G97" s="95"/>
      <c r="H97" s="27"/>
      <c r="I97" s="28"/>
      <c r="K97" s="28"/>
      <c r="L97" s="7"/>
      <c r="M97" s="29"/>
    </row>
    <row r="98" spans="1:13" s="35" customFormat="1" ht="45">
      <c r="A98" s="30" t="s">
        <v>191</v>
      </c>
      <c r="B98" s="31" t="s">
        <v>192</v>
      </c>
      <c r="C98" s="32" t="s">
        <v>24</v>
      </c>
      <c r="D98" s="33">
        <v>2.6</v>
      </c>
      <c r="E98" s="157"/>
      <c r="F98" s="34">
        <f t="shared" si="4"/>
        <v>0</v>
      </c>
      <c r="G98" s="95"/>
      <c r="H98" s="27"/>
      <c r="I98" s="28"/>
      <c r="K98" s="28"/>
      <c r="L98" s="7"/>
      <c r="M98" s="29"/>
    </row>
    <row r="99" spans="1:13" s="35" customFormat="1" ht="15">
      <c r="A99" s="30" t="s">
        <v>193</v>
      </c>
      <c r="B99" s="31" t="s">
        <v>194</v>
      </c>
      <c r="C99" s="32" t="s">
        <v>151</v>
      </c>
      <c r="D99" s="33">
        <v>20.92</v>
      </c>
      <c r="E99" s="157"/>
      <c r="F99" s="34">
        <f t="shared" si="4"/>
        <v>0</v>
      </c>
      <c r="G99" s="95"/>
      <c r="H99" s="27"/>
      <c r="I99" s="28"/>
      <c r="K99" s="28"/>
      <c r="L99" s="7"/>
      <c r="M99" s="29"/>
    </row>
    <row r="100" spans="1:13" s="35" customFormat="1" ht="30">
      <c r="A100" s="30" t="s">
        <v>195</v>
      </c>
      <c r="B100" s="37" t="s">
        <v>196</v>
      </c>
      <c r="C100" s="32" t="s">
        <v>197</v>
      </c>
      <c r="D100" s="33">
        <v>55.41</v>
      </c>
      <c r="E100" s="157"/>
      <c r="F100" s="34">
        <f t="shared" si="4"/>
        <v>0</v>
      </c>
      <c r="G100" s="95"/>
      <c r="H100" s="27"/>
      <c r="I100" s="28"/>
      <c r="K100" s="28"/>
      <c r="L100" s="7"/>
      <c r="M100" s="29"/>
    </row>
    <row r="101" spans="1:13" s="35" customFormat="1" ht="30">
      <c r="A101" s="30" t="s">
        <v>198</v>
      </c>
      <c r="B101" s="31" t="s">
        <v>199</v>
      </c>
      <c r="C101" s="32" t="s">
        <v>14</v>
      </c>
      <c r="D101" s="33">
        <v>71.72</v>
      </c>
      <c r="E101" s="157"/>
      <c r="F101" s="34">
        <f t="shared" si="4"/>
        <v>0</v>
      </c>
      <c r="G101" s="95"/>
      <c r="H101" s="27"/>
      <c r="I101" s="28"/>
      <c r="K101" s="28"/>
      <c r="L101" s="7"/>
      <c r="M101" s="29"/>
    </row>
    <row r="102" spans="1:13" s="35" customFormat="1" ht="45">
      <c r="A102" s="30" t="s">
        <v>200</v>
      </c>
      <c r="B102" s="31" t="s">
        <v>201</v>
      </c>
      <c r="C102" s="32" t="s">
        <v>14</v>
      </c>
      <c r="D102" s="33">
        <v>690.83</v>
      </c>
      <c r="E102" s="157"/>
      <c r="F102" s="34">
        <f t="shared" si="4"/>
        <v>0</v>
      </c>
      <c r="G102" s="95"/>
      <c r="H102" s="27"/>
      <c r="I102" s="28"/>
      <c r="K102" s="28"/>
      <c r="L102" s="7"/>
      <c r="M102" s="29"/>
    </row>
    <row r="103" spans="1:13" s="35" customFormat="1" ht="20.25" customHeight="1">
      <c r="A103" s="30" t="s">
        <v>202</v>
      </c>
      <c r="B103" s="31" t="s">
        <v>203</v>
      </c>
      <c r="C103" s="32" t="s">
        <v>14</v>
      </c>
      <c r="D103" s="33">
        <v>690.83</v>
      </c>
      <c r="E103" s="157"/>
      <c r="F103" s="34">
        <f t="shared" si="4"/>
        <v>0</v>
      </c>
      <c r="G103" s="95"/>
      <c r="H103" s="27"/>
      <c r="I103" s="28"/>
      <c r="K103" s="28"/>
      <c r="L103" s="7"/>
      <c r="M103" s="29"/>
    </row>
    <row r="104" spans="1:13" s="35" customFormat="1" ht="20.25" customHeight="1">
      <c r="A104" s="86" t="s">
        <v>204</v>
      </c>
      <c r="B104" s="37" t="s">
        <v>205</v>
      </c>
      <c r="C104" s="38" t="s">
        <v>14</v>
      </c>
      <c r="D104" s="39">
        <v>67</v>
      </c>
      <c r="E104" s="157"/>
      <c r="F104" s="34">
        <f t="shared" si="4"/>
        <v>0</v>
      </c>
      <c r="G104" s="95"/>
      <c r="H104" s="27"/>
      <c r="I104" s="28"/>
      <c r="K104" s="28"/>
      <c r="L104" s="7"/>
      <c r="M104" s="29"/>
    </row>
    <row r="105" spans="1:23" s="35" customFormat="1" ht="21" customHeight="1">
      <c r="A105" s="96" t="s">
        <v>206</v>
      </c>
      <c r="B105" s="97" t="s">
        <v>207</v>
      </c>
      <c r="C105" s="98"/>
      <c r="D105" s="98"/>
      <c r="E105" s="162"/>
      <c r="F105" s="99">
        <f>SUM(F106:F140)</f>
        <v>0</v>
      </c>
      <c r="G105" s="26"/>
      <c r="H105" s="28"/>
      <c r="I105" s="36"/>
      <c r="J105" s="28"/>
      <c r="K105" s="7"/>
      <c r="L105" s="29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s="35" customFormat="1" ht="21" customHeight="1">
      <c r="A106" s="20" t="s">
        <v>208</v>
      </c>
      <c r="B106" s="21" t="s">
        <v>209</v>
      </c>
      <c r="C106" s="22"/>
      <c r="D106" s="22"/>
      <c r="E106" s="160"/>
      <c r="F106" s="25"/>
      <c r="G106" s="26"/>
      <c r="H106" s="28"/>
      <c r="I106" s="36"/>
      <c r="J106" s="28"/>
      <c r="K106" s="7"/>
      <c r="L106" s="29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s="100" customFormat="1" ht="30">
      <c r="A107" s="30" t="s">
        <v>210</v>
      </c>
      <c r="B107" s="37" t="s">
        <v>211</v>
      </c>
      <c r="C107" s="38" t="s">
        <v>24</v>
      </c>
      <c r="D107" s="39">
        <v>12</v>
      </c>
      <c r="E107" s="157"/>
      <c r="F107" s="34">
        <f>ROUND(E107*D107,2)</f>
        <v>0</v>
      </c>
      <c r="G107" s="81"/>
      <c r="H107" s="44"/>
      <c r="I107" s="11"/>
      <c r="J107" s="44"/>
      <c r="K107" s="7"/>
      <c r="L107" s="45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35" customFormat="1" ht="22.5" customHeight="1">
      <c r="A108" s="20" t="s">
        <v>212</v>
      </c>
      <c r="B108" s="21" t="s">
        <v>213</v>
      </c>
      <c r="C108" s="22"/>
      <c r="D108" s="22"/>
      <c r="E108" s="160"/>
      <c r="F108" s="25"/>
      <c r="G108" s="26"/>
      <c r="H108" s="28"/>
      <c r="I108" s="36"/>
      <c r="J108" s="28"/>
      <c r="K108" s="7"/>
      <c r="L108" s="29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 s="100" customFormat="1" ht="30" customHeight="1">
      <c r="A109" s="101" t="s">
        <v>214</v>
      </c>
      <c r="B109" s="102" t="s">
        <v>215</v>
      </c>
      <c r="C109" s="32" t="s">
        <v>21</v>
      </c>
      <c r="D109" s="33">
        <v>3</v>
      </c>
      <c r="E109" s="157"/>
      <c r="F109" s="34">
        <f>ROUND(E109*D109,2)</f>
        <v>0</v>
      </c>
      <c r="G109" s="81"/>
      <c r="H109" s="44"/>
      <c r="I109" s="11"/>
      <c r="J109" s="44"/>
      <c r="K109" s="7"/>
      <c r="L109" s="45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00" customFormat="1" ht="30">
      <c r="A110" s="30" t="s">
        <v>216</v>
      </c>
      <c r="B110" s="40" t="s">
        <v>217</v>
      </c>
      <c r="C110" s="46" t="s">
        <v>21</v>
      </c>
      <c r="D110" s="41">
        <v>5</v>
      </c>
      <c r="E110" s="157"/>
      <c r="F110" s="34">
        <f>ROUND(E110*D110,2)</f>
        <v>0</v>
      </c>
      <c r="G110" s="81"/>
      <c r="H110" s="44"/>
      <c r="I110" s="11"/>
      <c r="J110" s="44"/>
      <c r="K110" s="7"/>
      <c r="L110" s="45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35" customFormat="1" ht="21" customHeight="1">
      <c r="A111" s="20" t="s">
        <v>218</v>
      </c>
      <c r="B111" s="21" t="s">
        <v>209</v>
      </c>
      <c r="C111" s="22"/>
      <c r="D111" s="22"/>
      <c r="E111" s="160"/>
      <c r="F111" s="25"/>
      <c r="G111" s="26"/>
      <c r="H111" s="28"/>
      <c r="I111" s="36"/>
      <c r="J111" s="28"/>
      <c r="K111" s="7"/>
      <c r="L111" s="29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 s="100" customFormat="1" ht="30">
      <c r="A112" s="30" t="s">
        <v>219</v>
      </c>
      <c r="B112" s="31" t="s">
        <v>220</v>
      </c>
      <c r="C112" s="32" t="s">
        <v>24</v>
      </c>
      <c r="D112" s="33">
        <v>9</v>
      </c>
      <c r="E112" s="157"/>
      <c r="F112" s="34">
        <f>ROUND(E112*D112,2)</f>
        <v>0</v>
      </c>
      <c r="G112" s="81"/>
      <c r="H112" s="44"/>
      <c r="I112" s="11"/>
      <c r="J112" s="44"/>
      <c r="K112" s="7"/>
      <c r="L112" s="45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00" customFormat="1" ht="30">
      <c r="A113" s="30" t="s">
        <v>221</v>
      </c>
      <c r="B113" s="37" t="s">
        <v>222</v>
      </c>
      <c r="C113" s="38" t="s">
        <v>24</v>
      </c>
      <c r="D113" s="39">
        <v>24</v>
      </c>
      <c r="E113" s="157"/>
      <c r="F113" s="34">
        <f>ROUND(E113*D113,2)</f>
        <v>0</v>
      </c>
      <c r="G113" s="81"/>
      <c r="H113" s="44"/>
      <c r="I113" s="11"/>
      <c r="J113" s="44"/>
      <c r="K113" s="7"/>
      <c r="L113" s="45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00" customFormat="1" ht="30">
      <c r="A114" s="30" t="s">
        <v>223</v>
      </c>
      <c r="B114" s="37" t="s">
        <v>224</v>
      </c>
      <c r="C114" s="38" t="s">
        <v>24</v>
      </c>
      <c r="D114" s="39">
        <v>18</v>
      </c>
      <c r="E114" s="157"/>
      <c r="F114" s="34">
        <f>ROUND(E114*D114,2)</f>
        <v>0</v>
      </c>
      <c r="G114" s="81"/>
      <c r="H114" s="44"/>
      <c r="I114" s="11"/>
      <c r="J114" s="44"/>
      <c r="K114" s="7"/>
      <c r="L114" s="45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00" customFormat="1" ht="30">
      <c r="A115" s="30" t="s">
        <v>225</v>
      </c>
      <c r="B115" s="37" t="s">
        <v>226</v>
      </c>
      <c r="C115" s="38" t="s">
        <v>24</v>
      </c>
      <c r="D115" s="39">
        <v>15</v>
      </c>
      <c r="E115" s="157"/>
      <c r="F115" s="34">
        <f>ROUND(E115*D115,2)</f>
        <v>0</v>
      </c>
      <c r="G115" s="81"/>
      <c r="H115" s="44"/>
      <c r="I115" s="11"/>
      <c r="J115" s="44"/>
      <c r="K115" s="7"/>
      <c r="L115" s="45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00" customFormat="1" ht="30">
      <c r="A116" s="30" t="s">
        <v>227</v>
      </c>
      <c r="B116" s="37" t="s">
        <v>228</v>
      </c>
      <c r="C116" s="38" t="s">
        <v>24</v>
      </c>
      <c r="D116" s="39">
        <v>12</v>
      </c>
      <c r="E116" s="157"/>
      <c r="F116" s="34">
        <f>ROUND(E116*D116,2)</f>
        <v>0</v>
      </c>
      <c r="G116" s="81"/>
      <c r="H116" s="44"/>
      <c r="I116" s="11"/>
      <c r="J116" s="44"/>
      <c r="K116" s="7"/>
      <c r="L116" s="45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35" customFormat="1" ht="21" customHeight="1">
      <c r="A117" s="20" t="s">
        <v>229</v>
      </c>
      <c r="B117" s="21" t="s">
        <v>230</v>
      </c>
      <c r="C117" s="22"/>
      <c r="D117" s="22"/>
      <c r="E117" s="160"/>
      <c r="F117" s="25"/>
      <c r="G117" s="26"/>
      <c r="H117" s="28"/>
      <c r="I117" s="36"/>
      <c r="J117" s="28"/>
      <c r="K117" s="7"/>
      <c r="L117" s="29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s="100" customFormat="1" ht="30">
      <c r="A118" s="30" t="s">
        <v>231</v>
      </c>
      <c r="B118" s="31" t="s">
        <v>232</v>
      </c>
      <c r="C118" s="32" t="s">
        <v>21</v>
      </c>
      <c r="D118" s="33">
        <v>4</v>
      </c>
      <c r="E118" s="157"/>
      <c r="F118" s="34">
        <f>ROUND(E118*D118,2)</f>
        <v>0</v>
      </c>
      <c r="G118" s="81"/>
      <c r="H118" s="44"/>
      <c r="I118" s="11"/>
      <c r="J118" s="44"/>
      <c r="K118" s="7"/>
      <c r="L118" s="45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00" customFormat="1" ht="19.5" customHeight="1">
      <c r="A119" s="30" t="s">
        <v>233</v>
      </c>
      <c r="B119" s="37" t="s">
        <v>234</v>
      </c>
      <c r="C119" s="38" t="s">
        <v>21</v>
      </c>
      <c r="D119" s="39">
        <v>3</v>
      </c>
      <c r="E119" s="157"/>
      <c r="F119" s="34">
        <f>ROUND(E119*D119,2)</f>
        <v>0</v>
      </c>
      <c r="G119" s="81"/>
      <c r="H119" s="44"/>
      <c r="I119" s="11"/>
      <c r="J119" s="44"/>
      <c r="K119" s="7"/>
      <c r="L119" s="45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00" customFormat="1" ht="30">
      <c r="A120" s="30" t="s">
        <v>235</v>
      </c>
      <c r="B120" s="37" t="s">
        <v>236</v>
      </c>
      <c r="C120" s="38" t="s">
        <v>21</v>
      </c>
      <c r="D120" s="39">
        <v>1</v>
      </c>
      <c r="E120" s="157"/>
      <c r="F120" s="34">
        <f>ROUND(E120*D120,2)</f>
        <v>0</v>
      </c>
      <c r="G120" s="81"/>
      <c r="H120" s="44"/>
      <c r="I120" s="11"/>
      <c r="J120" s="44"/>
      <c r="K120" s="7"/>
      <c r="L120" s="45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00" customFormat="1" ht="18.75" customHeight="1">
      <c r="A121" s="30" t="s">
        <v>237</v>
      </c>
      <c r="B121" s="37" t="s">
        <v>238</v>
      </c>
      <c r="C121" s="38" t="s">
        <v>21</v>
      </c>
      <c r="D121" s="39">
        <v>2</v>
      </c>
      <c r="E121" s="157"/>
      <c r="F121" s="34">
        <f>ROUND(E121*D121,2)</f>
        <v>0</v>
      </c>
      <c r="G121" s="81"/>
      <c r="H121" s="44"/>
      <c r="I121" s="11"/>
      <c r="J121" s="44"/>
      <c r="K121" s="7"/>
      <c r="L121" s="45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00" customFormat="1" ht="18.75" customHeight="1">
      <c r="A122" s="30" t="s">
        <v>239</v>
      </c>
      <c r="B122" s="37" t="s">
        <v>240</v>
      </c>
      <c r="C122" s="38" t="s">
        <v>21</v>
      </c>
      <c r="D122" s="39">
        <v>1</v>
      </c>
      <c r="E122" s="157"/>
      <c r="F122" s="34">
        <f>ROUND(E122*D122,2)</f>
        <v>0</v>
      </c>
      <c r="G122" s="81"/>
      <c r="H122" s="44"/>
      <c r="I122" s="11"/>
      <c r="J122" s="44"/>
      <c r="K122" s="7"/>
      <c r="L122" s="45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35" customFormat="1" ht="22.5" customHeight="1">
      <c r="A123" s="20"/>
      <c r="B123" s="21" t="s">
        <v>241</v>
      </c>
      <c r="C123" s="22"/>
      <c r="D123" s="22"/>
      <c r="E123" s="160"/>
      <c r="F123" s="25"/>
      <c r="G123" s="26"/>
      <c r="H123" s="28"/>
      <c r="I123" s="36"/>
      <c r="J123" s="28"/>
      <c r="K123" s="7"/>
      <c r="L123" s="29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:23" s="100" customFormat="1" ht="19.5" customHeight="1">
      <c r="A124" s="30" t="s">
        <v>242</v>
      </c>
      <c r="B124" s="37" t="s">
        <v>243</v>
      </c>
      <c r="C124" s="38" t="s">
        <v>24</v>
      </c>
      <c r="D124" s="39">
        <v>60</v>
      </c>
      <c r="E124" s="157"/>
      <c r="F124" s="34">
        <f aca="true" t="shared" si="5" ref="F124:F131">ROUND(E124*D124,2)</f>
        <v>0</v>
      </c>
      <c r="G124" s="81"/>
      <c r="H124" s="44"/>
      <c r="I124" s="11"/>
      <c r="J124" s="44"/>
      <c r="K124" s="7"/>
      <c r="L124" s="45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00" customFormat="1" ht="19.5" customHeight="1">
      <c r="A125" s="30" t="s">
        <v>244</v>
      </c>
      <c r="B125" s="37" t="s">
        <v>245</v>
      </c>
      <c r="C125" s="38" t="s">
        <v>24</v>
      </c>
      <c r="D125" s="39">
        <v>33</v>
      </c>
      <c r="E125" s="157"/>
      <c r="F125" s="34">
        <f t="shared" si="5"/>
        <v>0</v>
      </c>
      <c r="G125" s="81"/>
      <c r="H125" s="44"/>
      <c r="I125" s="11"/>
      <c r="J125" s="44"/>
      <c r="K125" s="7"/>
      <c r="L125" s="45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00" customFormat="1" ht="30">
      <c r="A126" s="30" t="s">
        <v>246</v>
      </c>
      <c r="B126" s="37" t="s">
        <v>247</v>
      </c>
      <c r="C126" s="38" t="s">
        <v>21</v>
      </c>
      <c r="D126" s="39">
        <v>2</v>
      </c>
      <c r="E126" s="157"/>
      <c r="F126" s="34">
        <f t="shared" si="5"/>
        <v>0</v>
      </c>
      <c r="G126" s="81"/>
      <c r="H126" s="44"/>
      <c r="I126" s="11"/>
      <c r="J126" s="44"/>
      <c r="K126" s="7"/>
      <c r="L126" s="45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00" customFormat="1" ht="30">
      <c r="A127" s="30" t="s">
        <v>248</v>
      </c>
      <c r="B127" s="37" t="s">
        <v>249</v>
      </c>
      <c r="C127" s="38" t="s">
        <v>21</v>
      </c>
      <c r="D127" s="39">
        <v>2</v>
      </c>
      <c r="E127" s="157"/>
      <c r="F127" s="34">
        <f t="shared" si="5"/>
        <v>0</v>
      </c>
      <c r="G127" s="81"/>
      <c r="H127" s="44"/>
      <c r="I127" s="11"/>
      <c r="J127" s="44"/>
      <c r="K127" s="7"/>
      <c r="L127" s="45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00" customFormat="1" ht="21" customHeight="1">
      <c r="A128" s="30" t="s">
        <v>250</v>
      </c>
      <c r="B128" s="37" t="s">
        <v>251</v>
      </c>
      <c r="C128" s="38" t="s">
        <v>21</v>
      </c>
      <c r="D128" s="39">
        <v>1</v>
      </c>
      <c r="E128" s="157"/>
      <c r="F128" s="34">
        <f t="shared" si="5"/>
        <v>0</v>
      </c>
      <c r="G128" s="81"/>
      <c r="H128" s="44"/>
      <c r="I128" s="11"/>
      <c r="J128" s="44"/>
      <c r="K128" s="7"/>
      <c r="L128" s="45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00" customFormat="1" ht="21" customHeight="1">
      <c r="A129" s="30" t="s">
        <v>252</v>
      </c>
      <c r="B129" s="37" t="s">
        <v>253</v>
      </c>
      <c r="C129" s="38" t="s">
        <v>21</v>
      </c>
      <c r="D129" s="39">
        <v>1</v>
      </c>
      <c r="E129" s="157"/>
      <c r="F129" s="34">
        <f t="shared" si="5"/>
        <v>0</v>
      </c>
      <c r="G129" s="81"/>
      <c r="H129" s="44"/>
      <c r="I129" s="11"/>
      <c r="J129" s="44"/>
      <c r="K129" s="7"/>
      <c r="L129" s="45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00" customFormat="1" ht="21" customHeight="1">
      <c r="A130" s="30" t="s">
        <v>254</v>
      </c>
      <c r="B130" s="37" t="s">
        <v>255</v>
      </c>
      <c r="C130" s="38" t="s">
        <v>21</v>
      </c>
      <c r="D130" s="39">
        <v>1</v>
      </c>
      <c r="E130" s="157"/>
      <c r="F130" s="34">
        <f t="shared" si="5"/>
        <v>0</v>
      </c>
      <c r="G130" s="81"/>
      <c r="H130" s="44"/>
      <c r="I130" s="11"/>
      <c r="J130" s="44"/>
      <c r="K130" s="7"/>
      <c r="L130" s="45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00" customFormat="1" ht="21" customHeight="1">
      <c r="A131" s="103" t="s">
        <v>256</v>
      </c>
      <c r="B131" s="104" t="s">
        <v>257</v>
      </c>
      <c r="C131" s="105" t="s">
        <v>21</v>
      </c>
      <c r="D131" s="106">
        <v>2</v>
      </c>
      <c r="E131" s="163"/>
      <c r="F131" s="107">
        <f t="shared" si="5"/>
        <v>0</v>
      </c>
      <c r="G131" s="81"/>
      <c r="H131" s="44"/>
      <c r="I131" s="11"/>
      <c r="J131" s="44"/>
      <c r="K131" s="7"/>
      <c r="L131" s="45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35" customFormat="1" ht="22.5" customHeight="1">
      <c r="A132" s="20" t="s">
        <v>258</v>
      </c>
      <c r="B132" s="21" t="s">
        <v>259</v>
      </c>
      <c r="C132" s="22"/>
      <c r="D132" s="22"/>
      <c r="E132" s="160"/>
      <c r="F132" s="49"/>
      <c r="G132" s="26"/>
      <c r="H132" s="28"/>
      <c r="I132" s="36"/>
      <c r="J132" s="28"/>
      <c r="K132" s="7"/>
      <c r="L132" s="29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1:23" s="100" customFormat="1" ht="30">
      <c r="A133" s="30" t="s">
        <v>260</v>
      </c>
      <c r="B133" s="31" t="s">
        <v>261</v>
      </c>
      <c r="C133" s="32" t="s">
        <v>21</v>
      </c>
      <c r="D133" s="33">
        <v>2</v>
      </c>
      <c r="E133" s="157"/>
      <c r="F133" s="33">
        <f aca="true" t="shared" si="6" ref="F133:F138">ROUND(E133*D133,2)</f>
        <v>0</v>
      </c>
      <c r="G133" s="81"/>
      <c r="H133" s="44"/>
      <c r="I133" s="11"/>
      <c r="J133" s="44"/>
      <c r="K133" s="7"/>
      <c r="L133" s="45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00" customFormat="1" ht="21.75" customHeight="1">
      <c r="A134" s="30" t="s">
        <v>262</v>
      </c>
      <c r="B134" s="37" t="s">
        <v>263</v>
      </c>
      <c r="C134" s="38" t="s">
        <v>21</v>
      </c>
      <c r="D134" s="39">
        <v>2</v>
      </c>
      <c r="E134" s="157"/>
      <c r="F134" s="33">
        <f t="shared" si="6"/>
        <v>0</v>
      </c>
      <c r="G134" s="81"/>
      <c r="H134" s="44"/>
      <c r="I134" s="11"/>
      <c r="J134" s="44"/>
      <c r="K134" s="7"/>
      <c r="L134" s="45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00" customFormat="1" ht="21.75" customHeight="1">
      <c r="A135" s="30" t="s">
        <v>264</v>
      </c>
      <c r="B135" s="37" t="s">
        <v>265</v>
      </c>
      <c r="C135" s="38" t="s">
        <v>21</v>
      </c>
      <c r="D135" s="39">
        <v>2</v>
      </c>
      <c r="E135" s="157"/>
      <c r="F135" s="33">
        <f t="shared" si="6"/>
        <v>0</v>
      </c>
      <c r="G135" s="81"/>
      <c r="H135" s="44"/>
      <c r="I135" s="11"/>
      <c r="J135" s="44"/>
      <c r="K135" s="7"/>
      <c r="L135" s="45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00" customFormat="1" ht="21.75" customHeight="1">
      <c r="A136" s="30" t="s">
        <v>266</v>
      </c>
      <c r="B136" s="37" t="s">
        <v>267</v>
      </c>
      <c r="C136" s="38" t="s">
        <v>21</v>
      </c>
      <c r="D136" s="39">
        <v>4</v>
      </c>
      <c r="E136" s="157"/>
      <c r="F136" s="33">
        <f t="shared" si="6"/>
        <v>0</v>
      </c>
      <c r="G136" s="81"/>
      <c r="H136" s="44"/>
      <c r="I136" s="11"/>
      <c r="J136" s="44"/>
      <c r="K136" s="7"/>
      <c r="L136" s="45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100" customFormat="1" ht="21.75" customHeight="1">
      <c r="A137" s="30" t="s">
        <v>268</v>
      </c>
      <c r="B137" s="37" t="s">
        <v>269</v>
      </c>
      <c r="C137" s="38" t="s">
        <v>21</v>
      </c>
      <c r="D137" s="39">
        <v>1</v>
      </c>
      <c r="E137" s="157"/>
      <c r="F137" s="33">
        <f t="shared" si="6"/>
        <v>0</v>
      </c>
      <c r="G137" s="81"/>
      <c r="H137" s="44"/>
      <c r="I137" s="11"/>
      <c r="J137" s="44"/>
      <c r="K137" s="7"/>
      <c r="L137" s="45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00" customFormat="1" ht="21.75" customHeight="1">
      <c r="A138" s="30" t="s">
        <v>270</v>
      </c>
      <c r="B138" s="40" t="s">
        <v>271</v>
      </c>
      <c r="C138" s="46" t="s">
        <v>21</v>
      </c>
      <c r="D138" s="41">
        <v>1</v>
      </c>
      <c r="E138" s="157"/>
      <c r="F138" s="33">
        <f t="shared" si="6"/>
        <v>0</v>
      </c>
      <c r="G138" s="81"/>
      <c r="H138" s="44"/>
      <c r="I138" s="11"/>
      <c r="J138" s="44"/>
      <c r="K138" s="7"/>
      <c r="L138" s="45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35" customFormat="1" ht="22.5" customHeight="1">
      <c r="A139" s="20" t="s">
        <v>272</v>
      </c>
      <c r="B139" s="21" t="s">
        <v>273</v>
      </c>
      <c r="C139" s="22"/>
      <c r="D139" s="22"/>
      <c r="E139" s="160"/>
      <c r="F139" s="25"/>
      <c r="G139" s="26"/>
      <c r="H139" s="28"/>
      <c r="I139" s="36"/>
      <c r="J139" s="28"/>
      <c r="K139" s="7"/>
      <c r="L139" s="29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s="100" customFormat="1" ht="22.5" customHeight="1">
      <c r="A140" s="73" t="s">
        <v>274</v>
      </c>
      <c r="B140" s="37" t="s">
        <v>275</v>
      </c>
      <c r="C140" s="38" t="s">
        <v>21</v>
      </c>
      <c r="D140" s="39">
        <v>1</v>
      </c>
      <c r="E140" s="157"/>
      <c r="F140" s="34">
        <f>ROUND(E140*D140,2)</f>
        <v>0</v>
      </c>
      <c r="G140" s="81"/>
      <c r="H140" s="44"/>
      <c r="I140" s="11"/>
      <c r="J140" s="44"/>
      <c r="K140" s="7"/>
      <c r="L140" s="45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35" customFormat="1" ht="23.25" customHeight="1">
      <c r="A141" s="20" t="s">
        <v>276</v>
      </c>
      <c r="B141" s="21" t="s">
        <v>277</v>
      </c>
      <c r="C141" s="22"/>
      <c r="D141" s="22"/>
      <c r="E141" s="160"/>
      <c r="F141" s="25">
        <f>SUM(F142:F187)</f>
        <v>0</v>
      </c>
      <c r="G141" s="26"/>
      <c r="H141" s="28"/>
      <c r="I141" s="36"/>
      <c r="J141" s="28"/>
      <c r="K141" s="7"/>
      <c r="L141" s="29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s="35" customFormat="1" ht="23.25" customHeight="1">
      <c r="A142" s="20" t="s">
        <v>278</v>
      </c>
      <c r="B142" s="21" t="s">
        <v>279</v>
      </c>
      <c r="C142" s="22"/>
      <c r="D142" s="22"/>
      <c r="E142" s="160"/>
      <c r="F142" s="25"/>
      <c r="G142" s="26"/>
      <c r="H142" s="28"/>
      <c r="I142" s="36"/>
      <c r="J142" s="28"/>
      <c r="K142" s="7"/>
      <c r="L142" s="29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:23" s="118" customFormat="1" ht="22.5" customHeight="1">
      <c r="A143" s="108" t="s">
        <v>280</v>
      </c>
      <c r="B143" s="109" t="s">
        <v>281</v>
      </c>
      <c r="C143" s="110" t="s">
        <v>24</v>
      </c>
      <c r="D143" s="111">
        <v>9650</v>
      </c>
      <c r="E143" s="164"/>
      <c r="F143" s="112">
        <f aca="true" t="shared" si="7" ref="F143:F151">ROUND(E143*D143,2)</f>
        <v>0</v>
      </c>
      <c r="G143" s="113"/>
      <c r="H143" s="114"/>
      <c r="I143" s="115"/>
      <c r="J143" s="114"/>
      <c r="K143" s="116"/>
      <c r="L143" s="117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</row>
    <row r="144" spans="1:23" s="118" customFormat="1" ht="22.5" customHeight="1">
      <c r="A144" s="108" t="s">
        <v>282</v>
      </c>
      <c r="B144" s="109" t="s">
        <v>283</v>
      </c>
      <c r="C144" s="110" t="s">
        <v>24</v>
      </c>
      <c r="D144" s="111">
        <v>140</v>
      </c>
      <c r="E144" s="164"/>
      <c r="F144" s="112">
        <f t="shared" si="7"/>
        <v>0</v>
      </c>
      <c r="G144" s="113"/>
      <c r="H144" s="114"/>
      <c r="I144" s="115"/>
      <c r="J144" s="114"/>
      <c r="K144" s="116"/>
      <c r="L144" s="117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</row>
    <row r="145" spans="1:23" s="118" customFormat="1" ht="22.5" customHeight="1">
      <c r="A145" s="108" t="s">
        <v>284</v>
      </c>
      <c r="B145" s="109" t="s">
        <v>285</v>
      </c>
      <c r="C145" s="110" t="s">
        <v>24</v>
      </c>
      <c r="D145" s="111">
        <v>600</v>
      </c>
      <c r="E145" s="164"/>
      <c r="F145" s="112">
        <f t="shared" si="7"/>
        <v>0</v>
      </c>
      <c r="G145" s="113"/>
      <c r="H145" s="114"/>
      <c r="I145" s="115"/>
      <c r="J145" s="114"/>
      <c r="K145" s="116"/>
      <c r="L145" s="117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</row>
    <row r="146" spans="1:23" s="118" customFormat="1" ht="22.5" customHeight="1">
      <c r="A146" s="108" t="s">
        <v>286</v>
      </c>
      <c r="B146" s="109" t="s">
        <v>287</v>
      </c>
      <c r="C146" s="110" t="s">
        <v>24</v>
      </c>
      <c r="D146" s="111">
        <v>15</v>
      </c>
      <c r="E146" s="164"/>
      <c r="F146" s="112">
        <f t="shared" si="7"/>
        <v>0</v>
      </c>
      <c r="G146" s="113"/>
      <c r="H146" s="114"/>
      <c r="I146" s="115"/>
      <c r="J146" s="114"/>
      <c r="K146" s="116"/>
      <c r="L146" s="117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</row>
    <row r="147" spans="1:23" s="100" customFormat="1" ht="22.5" customHeight="1">
      <c r="A147" s="73" t="s">
        <v>288</v>
      </c>
      <c r="B147" s="37" t="s">
        <v>289</v>
      </c>
      <c r="C147" s="38" t="s">
        <v>24</v>
      </c>
      <c r="D147" s="39">
        <v>60</v>
      </c>
      <c r="E147" s="157"/>
      <c r="F147" s="34">
        <f t="shared" si="7"/>
        <v>0</v>
      </c>
      <c r="G147" s="26"/>
      <c r="H147" s="28"/>
      <c r="I147" s="11"/>
      <c r="J147" s="44"/>
      <c r="K147" s="7"/>
      <c r="L147" s="45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s="100" customFormat="1" ht="22.5" customHeight="1">
      <c r="A148" s="73" t="s">
        <v>290</v>
      </c>
      <c r="B148" s="37" t="s">
        <v>291</v>
      </c>
      <c r="C148" s="38" t="s">
        <v>24</v>
      </c>
      <c r="D148" s="39">
        <v>55</v>
      </c>
      <c r="E148" s="157"/>
      <c r="F148" s="34">
        <f t="shared" si="7"/>
        <v>0</v>
      </c>
      <c r="G148" s="26"/>
      <c r="H148" s="28"/>
      <c r="I148" s="11"/>
      <c r="J148" s="44"/>
      <c r="K148" s="7"/>
      <c r="L148" s="45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100" customFormat="1" ht="30">
      <c r="A149" s="73" t="s">
        <v>292</v>
      </c>
      <c r="B149" s="37" t="s">
        <v>293</v>
      </c>
      <c r="C149" s="38" t="s">
        <v>197</v>
      </c>
      <c r="D149" s="39">
        <v>220</v>
      </c>
      <c r="E149" s="157"/>
      <c r="F149" s="34">
        <f t="shared" si="7"/>
        <v>0</v>
      </c>
      <c r="G149" s="26"/>
      <c r="H149" s="28"/>
      <c r="I149" s="11"/>
      <c r="J149" s="44"/>
      <c r="K149" s="7"/>
      <c r="L149" s="45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s="129" customFormat="1" ht="29.25" customHeight="1">
      <c r="A150" s="119" t="s">
        <v>294</v>
      </c>
      <c r="B150" s="109" t="s">
        <v>295</v>
      </c>
      <c r="C150" s="120" t="s">
        <v>24</v>
      </c>
      <c r="D150" s="121">
        <v>616</v>
      </c>
      <c r="E150" s="165"/>
      <c r="F150" s="122">
        <f t="shared" si="7"/>
        <v>0</v>
      </c>
      <c r="G150" s="123"/>
      <c r="H150" s="124"/>
      <c r="I150" s="125"/>
      <c r="J150" s="126"/>
      <c r="K150" s="127"/>
      <c r="L150" s="128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</row>
    <row r="151" spans="1:23" s="100" customFormat="1" ht="20.25" customHeight="1">
      <c r="A151" s="73" t="s">
        <v>296</v>
      </c>
      <c r="B151" s="40" t="s">
        <v>297</v>
      </c>
      <c r="C151" s="46" t="s">
        <v>24</v>
      </c>
      <c r="D151" s="41">
        <v>616</v>
      </c>
      <c r="E151" s="157"/>
      <c r="F151" s="34">
        <f t="shared" si="7"/>
        <v>0</v>
      </c>
      <c r="G151" s="26"/>
      <c r="H151" s="28"/>
      <c r="I151" s="11"/>
      <c r="J151" s="44"/>
      <c r="K151" s="7"/>
      <c r="L151" s="45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35" customFormat="1" ht="25.5" customHeight="1">
      <c r="A152" s="20" t="s">
        <v>298</v>
      </c>
      <c r="B152" s="21" t="s">
        <v>299</v>
      </c>
      <c r="C152" s="22"/>
      <c r="D152" s="22"/>
      <c r="E152" s="160"/>
      <c r="F152" s="25"/>
      <c r="G152" s="26"/>
      <c r="H152" s="28"/>
      <c r="I152" s="36"/>
      <c r="J152" s="28"/>
      <c r="K152" s="7"/>
      <c r="L152" s="29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1:23" s="100" customFormat="1" ht="23.25" customHeight="1">
      <c r="A153" s="30" t="s">
        <v>300</v>
      </c>
      <c r="B153" s="31" t="s">
        <v>301</v>
      </c>
      <c r="C153" s="32" t="s">
        <v>24</v>
      </c>
      <c r="D153" s="33">
        <v>632.53</v>
      </c>
      <c r="E153" s="157"/>
      <c r="F153" s="34">
        <f>ROUND(E153*D153,2)</f>
        <v>0</v>
      </c>
      <c r="G153" s="26"/>
      <c r="H153" s="28"/>
      <c r="I153" s="11"/>
      <c r="J153" s="44"/>
      <c r="K153" s="7"/>
      <c r="L153" s="45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100" customFormat="1" ht="26.25" customHeight="1">
      <c r="A154" s="30" t="s">
        <v>302</v>
      </c>
      <c r="B154" s="37" t="s">
        <v>303</v>
      </c>
      <c r="C154" s="38" t="s">
        <v>24</v>
      </c>
      <c r="D154" s="39">
        <v>63.45</v>
      </c>
      <c r="E154" s="157"/>
      <c r="F154" s="34">
        <f>ROUND(E154*D154,2)</f>
        <v>0</v>
      </c>
      <c r="G154" s="26"/>
      <c r="H154" s="28"/>
      <c r="I154" s="11"/>
      <c r="J154" s="44"/>
      <c r="K154" s="7"/>
      <c r="L154" s="45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100" customFormat="1" ht="20.25" customHeight="1">
      <c r="A155" s="30" t="s">
        <v>304</v>
      </c>
      <c r="B155" s="37" t="s">
        <v>305</v>
      </c>
      <c r="C155" s="38" t="s">
        <v>24</v>
      </c>
      <c r="D155" s="39">
        <v>18.14</v>
      </c>
      <c r="E155" s="157"/>
      <c r="F155" s="34">
        <f>ROUND(E155*D155,2)</f>
        <v>0</v>
      </c>
      <c r="G155" s="26"/>
      <c r="H155" s="28"/>
      <c r="I155" s="11"/>
      <c r="J155" s="44"/>
      <c r="K155" s="7"/>
      <c r="L155" s="45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s="100" customFormat="1" ht="23.25" customHeight="1">
      <c r="A156" s="30" t="s">
        <v>306</v>
      </c>
      <c r="B156" s="37" t="s">
        <v>307</v>
      </c>
      <c r="C156" s="38" t="s">
        <v>24</v>
      </c>
      <c r="D156" s="39">
        <v>48.36</v>
      </c>
      <c r="E156" s="157"/>
      <c r="F156" s="34">
        <f>ROUND(E156*D156,2)</f>
        <v>0</v>
      </c>
      <c r="G156" s="26"/>
      <c r="H156" s="28"/>
      <c r="I156" s="11"/>
      <c r="J156" s="44"/>
      <c r="K156" s="7"/>
      <c r="L156" s="45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35" customFormat="1" ht="24" customHeight="1">
      <c r="A157" s="20" t="s">
        <v>308</v>
      </c>
      <c r="B157" s="21" t="s">
        <v>309</v>
      </c>
      <c r="C157" s="22"/>
      <c r="D157" s="22"/>
      <c r="E157" s="160"/>
      <c r="F157" s="25"/>
      <c r="G157" s="26"/>
      <c r="H157" s="28"/>
      <c r="I157" s="36"/>
      <c r="J157" s="28"/>
      <c r="K157" s="7"/>
      <c r="L157" s="29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1:23" s="100" customFormat="1" ht="22.5" customHeight="1">
      <c r="A158" s="30" t="s">
        <v>310</v>
      </c>
      <c r="B158" s="31" t="s">
        <v>311</v>
      </c>
      <c r="C158" s="32" t="s">
        <v>21</v>
      </c>
      <c r="D158" s="33">
        <v>238</v>
      </c>
      <c r="E158" s="157"/>
      <c r="F158" s="34">
        <f aca="true" t="shared" si="8" ref="F158:F163">ROUND(E158*D158,2)</f>
        <v>0</v>
      </c>
      <c r="G158" s="26"/>
      <c r="H158" s="28"/>
      <c r="I158" s="11"/>
      <c r="J158" s="44"/>
      <c r="K158" s="7"/>
      <c r="L158" s="45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s="100" customFormat="1" ht="22.5" customHeight="1">
      <c r="A159" s="30" t="s">
        <v>312</v>
      </c>
      <c r="B159" s="37" t="s">
        <v>313</v>
      </c>
      <c r="C159" s="38" t="s">
        <v>21</v>
      </c>
      <c r="D159" s="39">
        <v>208</v>
      </c>
      <c r="E159" s="157"/>
      <c r="F159" s="34">
        <f t="shared" si="8"/>
        <v>0</v>
      </c>
      <c r="G159" s="26"/>
      <c r="H159" s="28"/>
      <c r="I159" s="11"/>
      <c r="J159" s="44"/>
      <c r="K159" s="7"/>
      <c r="L159" s="45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s="100" customFormat="1" ht="24" customHeight="1">
      <c r="A160" s="30" t="s">
        <v>314</v>
      </c>
      <c r="B160" s="37" t="s">
        <v>315</v>
      </c>
      <c r="C160" s="38" t="s">
        <v>21</v>
      </c>
      <c r="D160" s="39">
        <v>16</v>
      </c>
      <c r="E160" s="157"/>
      <c r="F160" s="34">
        <f t="shared" si="8"/>
        <v>0</v>
      </c>
      <c r="G160" s="26"/>
      <c r="H160" s="28"/>
      <c r="I160" s="11"/>
      <c r="J160" s="44"/>
      <c r="K160" s="7"/>
      <c r="L160" s="45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s="100" customFormat="1" ht="60">
      <c r="A161" s="30" t="s">
        <v>316</v>
      </c>
      <c r="B161" s="37" t="s">
        <v>317</v>
      </c>
      <c r="C161" s="38" t="s">
        <v>21</v>
      </c>
      <c r="D161" s="39">
        <v>2</v>
      </c>
      <c r="E161" s="157"/>
      <c r="F161" s="34">
        <f t="shared" si="8"/>
        <v>0</v>
      </c>
      <c r="G161" s="26"/>
      <c r="H161" s="28"/>
      <c r="I161" s="11"/>
      <c r="J161" s="44"/>
      <c r="K161" s="7"/>
      <c r="L161" s="45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s="100" customFormat="1" ht="60">
      <c r="A162" s="30" t="s">
        <v>318</v>
      </c>
      <c r="B162" s="37" t="s">
        <v>319</v>
      </c>
      <c r="C162" s="38" t="s">
        <v>21</v>
      </c>
      <c r="D162" s="39">
        <v>1</v>
      </c>
      <c r="E162" s="157"/>
      <c r="F162" s="34">
        <f t="shared" si="8"/>
        <v>0</v>
      </c>
      <c r="G162" s="26"/>
      <c r="H162" s="28"/>
      <c r="I162" s="11"/>
      <c r="J162" s="44"/>
      <c r="K162" s="7"/>
      <c r="L162" s="45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s="100" customFormat="1" ht="21" customHeight="1">
      <c r="A163" s="30" t="s">
        <v>320</v>
      </c>
      <c r="B163" s="37" t="s">
        <v>321</v>
      </c>
      <c r="C163" s="38" t="s">
        <v>21</v>
      </c>
      <c r="D163" s="39">
        <v>1</v>
      </c>
      <c r="E163" s="157"/>
      <c r="F163" s="34">
        <f t="shared" si="8"/>
        <v>0</v>
      </c>
      <c r="G163" s="26"/>
      <c r="H163" s="28"/>
      <c r="I163" s="11"/>
      <c r="J163" s="44"/>
      <c r="K163" s="7"/>
      <c r="L163" s="45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s="35" customFormat="1" ht="22.5" customHeight="1">
      <c r="A164" s="20" t="s">
        <v>322</v>
      </c>
      <c r="B164" s="21" t="s">
        <v>323</v>
      </c>
      <c r="C164" s="22"/>
      <c r="D164" s="22"/>
      <c r="E164" s="160"/>
      <c r="F164" s="25"/>
      <c r="G164" s="26"/>
      <c r="H164" s="28"/>
      <c r="I164" s="36"/>
      <c r="J164" s="28"/>
      <c r="K164" s="7"/>
      <c r="L164" s="29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1:23" s="100" customFormat="1" ht="30">
      <c r="A165" s="73" t="s">
        <v>324</v>
      </c>
      <c r="B165" s="37" t="s">
        <v>325</v>
      </c>
      <c r="C165" s="38" t="s">
        <v>21</v>
      </c>
      <c r="D165" s="39">
        <v>60</v>
      </c>
      <c r="E165" s="157"/>
      <c r="F165" s="34">
        <f>ROUND(E165*D165,2)</f>
        <v>0</v>
      </c>
      <c r="G165" s="26"/>
      <c r="H165" s="28"/>
      <c r="I165" s="35"/>
      <c r="J165" s="28"/>
      <c r="K165" s="7"/>
      <c r="L165" s="29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</row>
    <row r="166" spans="1:23" s="35" customFormat="1" ht="23.25" customHeight="1">
      <c r="A166" s="20" t="s">
        <v>326</v>
      </c>
      <c r="B166" s="21" t="s">
        <v>327</v>
      </c>
      <c r="C166" s="22"/>
      <c r="D166" s="22"/>
      <c r="E166" s="160"/>
      <c r="F166" s="25"/>
      <c r="G166" s="26"/>
      <c r="H166" s="28"/>
      <c r="I166" s="36"/>
      <c r="J166" s="28"/>
      <c r="K166" s="7"/>
      <c r="L166" s="29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1:23" s="100" customFormat="1" ht="25.5" customHeight="1">
      <c r="A167" s="30" t="s">
        <v>328</v>
      </c>
      <c r="B167" s="31" t="s">
        <v>329</v>
      </c>
      <c r="C167" s="32" t="s">
        <v>24</v>
      </c>
      <c r="D167" s="33">
        <v>300</v>
      </c>
      <c r="E167" s="157"/>
      <c r="F167" s="34">
        <f>ROUND(E167*D167,2)</f>
        <v>0</v>
      </c>
      <c r="G167" s="26"/>
      <c r="H167" s="28"/>
      <c r="I167" s="35"/>
      <c r="J167" s="28"/>
      <c r="K167" s="7"/>
      <c r="L167" s="29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</row>
    <row r="168" spans="1:23" s="100" customFormat="1" ht="30">
      <c r="A168" s="30" t="s">
        <v>330</v>
      </c>
      <c r="B168" s="37" t="s">
        <v>331</v>
      </c>
      <c r="C168" s="38" t="s">
        <v>21</v>
      </c>
      <c r="D168" s="39">
        <v>7</v>
      </c>
      <c r="E168" s="157"/>
      <c r="F168" s="34">
        <f>ROUND(E168*D168,2)</f>
        <v>0</v>
      </c>
      <c r="G168" s="26"/>
      <c r="H168" s="28"/>
      <c r="I168" s="35"/>
      <c r="J168" s="28"/>
      <c r="K168" s="7"/>
      <c r="L168" s="29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</row>
    <row r="169" spans="1:23" s="100" customFormat="1" ht="21.75" customHeight="1">
      <c r="A169" s="30" t="s">
        <v>332</v>
      </c>
      <c r="B169" s="37" t="s">
        <v>333</v>
      </c>
      <c r="C169" s="38" t="s">
        <v>21</v>
      </c>
      <c r="D169" s="39">
        <v>140</v>
      </c>
      <c r="E169" s="157"/>
      <c r="F169" s="34">
        <f>ROUND(E169*D169,2)</f>
        <v>0</v>
      </c>
      <c r="G169" s="26"/>
      <c r="H169" s="28"/>
      <c r="I169" s="35"/>
      <c r="J169" s="28"/>
      <c r="K169" s="7"/>
      <c r="L169" s="29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</row>
    <row r="170" spans="1:23" s="100" customFormat="1" ht="21" customHeight="1">
      <c r="A170" s="30" t="s">
        <v>334</v>
      </c>
      <c r="B170" s="37" t="s">
        <v>335</v>
      </c>
      <c r="C170" s="38" t="s">
        <v>24</v>
      </c>
      <c r="D170" s="39">
        <v>200</v>
      </c>
      <c r="E170" s="157"/>
      <c r="F170" s="34">
        <f>ROUND(E170*D170,2)</f>
        <v>0</v>
      </c>
      <c r="G170" s="26"/>
      <c r="H170" s="28"/>
      <c r="I170" s="35"/>
      <c r="J170" s="28"/>
      <c r="K170" s="7"/>
      <c r="L170" s="29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</row>
    <row r="171" spans="1:23" s="100" customFormat="1" ht="21" customHeight="1">
      <c r="A171" s="30" t="s">
        <v>336</v>
      </c>
      <c r="B171" s="37" t="s">
        <v>337</v>
      </c>
      <c r="C171" s="38" t="s">
        <v>21</v>
      </c>
      <c r="D171" s="39">
        <v>7</v>
      </c>
      <c r="E171" s="157"/>
      <c r="F171" s="34">
        <f>ROUND(E171*D171,2)</f>
        <v>0</v>
      </c>
      <c r="G171" s="26"/>
      <c r="H171" s="28"/>
      <c r="I171" s="35"/>
      <c r="J171" s="28"/>
      <c r="K171" s="7"/>
      <c r="L171" s="29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</row>
    <row r="172" spans="1:23" s="35" customFormat="1" ht="24" customHeight="1">
      <c r="A172" s="20" t="s">
        <v>338</v>
      </c>
      <c r="B172" s="21" t="s">
        <v>339</v>
      </c>
      <c r="C172" s="22"/>
      <c r="D172" s="22"/>
      <c r="E172" s="160"/>
      <c r="F172" s="25"/>
      <c r="G172" s="26"/>
      <c r="H172" s="28"/>
      <c r="I172" s="36"/>
      <c r="J172" s="28"/>
      <c r="K172" s="7"/>
      <c r="L172" s="29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spans="1:23" s="100" customFormat="1" ht="23.25" customHeight="1">
      <c r="A173" s="30" t="s">
        <v>340</v>
      </c>
      <c r="B173" s="37" t="s">
        <v>341</v>
      </c>
      <c r="C173" s="38" t="s">
        <v>21</v>
      </c>
      <c r="D173" s="39">
        <v>150</v>
      </c>
      <c r="E173" s="157"/>
      <c r="F173" s="34">
        <f aca="true" t="shared" si="9" ref="F173:F187">ROUND(E173*D173,2)</f>
        <v>0</v>
      </c>
      <c r="G173" s="26"/>
      <c r="H173" s="28"/>
      <c r="I173" s="35"/>
      <c r="J173" s="28"/>
      <c r="K173" s="7"/>
      <c r="L173" s="29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</row>
    <row r="174" spans="1:23" s="100" customFormat="1" ht="23.25" customHeight="1">
      <c r="A174" s="30" t="s">
        <v>342</v>
      </c>
      <c r="B174" s="37" t="s">
        <v>343</v>
      </c>
      <c r="C174" s="38" t="s">
        <v>21</v>
      </c>
      <c r="D174" s="39">
        <v>7</v>
      </c>
      <c r="E174" s="157"/>
      <c r="F174" s="34">
        <f t="shared" si="9"/>
        <v>0</v>
      </c>
      <c r="G174" s="26"/>
      <c r="H174" s="28"/>
      <c r="I174" s="35"/>
      <c r="J174" s="28"/>
      <c r="K174" s="7"/>
      <c r="L174" s="29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</row>
    <row r="175" spans="1:23" s="100" customFormat="1" ht="23.25" customHeight="1">
      <c r="A175" s="30" t="s">
        <v>344</v>
      </c>
      <c r="B175" s="37" t="s">
        <v>345</v>
      </c>
      <c r="C175" s="38" t="s">
        <v>21</v>
      </c>
      <c r="D175" s="39">
        <v>35</v>
      </c>
      <c r="E175" s="157"/>
      <c r="F175" s="34">
        <f t="shared" si="9"/>
        <v>0</v>
      </c>
      <c r="G175" s="26"/>
      <c r="H175" s="28"/>
      <c r="I175" s="35"/>
      <c r="J175" s="28"/>
      <c r="K175" s="7"/>
      <c r="L175" s="29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</row>
    <row r="176" spans="1:23" s="100" customFormat="1" ht="25.5" customHeight="1">
      <c r="A176" s="30" t="s">
        <v>346</v>
      </c>
      <c r="B176" s="37" t="s">
        <v>347</v>
      </c>
      <c r="C176" s="38" t="s">
        <v>21</v>
      </c>
      <c r="D176" s="39">
        <v>16</v>
      </c>
      <c r="E176" s="157"/>
      <c r="F176" s="34">
        <f t="shared" si="9"/>
        <v>0</v>
      </c>
      <c r="G176" s="26"/>
      <c r="H176" s="28"/>
      <c r="I176" s="35"/>
      <c r="J176" s="28"/>
      <c r="K176" s="7"/>
      <c r="L176" s="29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</row>
    <row r="177" spans="1:23" s="118" customFormat="1" ht="20.25" customHeight="1">
      <c r="A177" s="130" t="s">
        <v>348</v>
      </c>
      <c r="B177" s="109" t="s">
        <v>349</v>
      </c>
      <c r="C177" s="110" t="s">
        <v>21</v>
      </c>
      <c r="D177" s="111">
        <v>402</v>
      </c>
      <c r="E177" s="164"/>
      <c r="F177" s="112">
        <f t="shared" si="9"/>
        <v>0</v>
      </c>
      <c r="G177" s="113"/>
      <c r="H177" s="114"/>
      <c r="I177" s="131"/>
      <c r="J177" s="132"/>
      <c r="K177" s="116"/>
      <c r="L177" s="133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</row>
    <row r="178" spans="1:23" s="118" customFormat="1" ht="42.75" customHeight="1">
      <c r="A178" s="130" t="s">
        <v>350</v>
      </c>
      <c r="B178" s="109" t="s">
        <v>351</v>
      </c>
      <c r="C178" s="110" t="s">
        <v>21</v>
      </c>
      <c r="D178" s="111">
        <v>402</v>
      </c>
      <c r="E178" s="164"/>
      <c r="F178" s="112">
        <f t="shared" si="9"/>
        <v>0</v>
      </c>
      <c r="G178" s="113"/>
      <c r="H178" s="114"/>
      <c r="I178" s="115"/>
      <c r="J178" s="114"/>
      <c r="K178" s="116"/>
      <c r="L178" s="117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</row>
    <row r="179" spans="1:23" s="100" customFormat="1" ht="24" customHeight="1">
      <c r="A179" s="30" t="s">
        <v>352</v>
      </c>
      <c r="B179" s="37" t="s">
        <v>353</v>
      </c>
      <c r="C179" s="38" t="s">
        <v>21</v>
      </c>
      <c r="D179" s="39">
        <v>21</v>
      </c>
      <c r="E179" s="157"/>
      <c r="F179" s="34">
        <f t="shared" si="9"/>
        <v>0</v>
      </c>
      <c r="G179" s="26"/>
      <c r="H179" s="28"/>
      <c r="I179" s="11"/>
      <c r="J179" s="44"/>
      <c r="K179" s="7"/>
      <c r="L179" s="45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s="100" customFormat="1" ht="24" customHeight="1">
      <c r="A180" s="30" t="s">
        <v>354</v>
      </c>
      <c r="B180" s="37" t="s">
        <v>355</v>
      </c>
      <c r="C180" s="38" t="s">
        <v>21</v>
      </c>
      <c r="D180" s="39">
        <v>1</v>
      </c>
      <c r="E180" s="157"/>
      <c r="F180" s="34">
        <f t="shared" si="9"/>
        <v>0</v>
      </c>
      <c r="G180" s="26"/>
      <c r="H180" s="28"/>
      <c r="I180" s="35"/>
      <c r="J180" s="28"/>
      <c r="K180" s="7"/>
      <c r="L180" s="29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</row>
    <row r="181" spans="1:23" s="100" customFormat="1" ht="24" customHeight="1">
      <c r="A181" s="30" t="s">
        <v>356</v>
      </c>
      <c r="B181" s="37" t="s">
        <v>357</v>
      </c>
      <c r="C181" s="38" t="s">
        <v>21</v>
      </c>
      <c r="D181" s="39">
        <v>1</v>
      </c>
      <c r="E181" s="157"/>
      <c r="F181" s="34">
        <f t="shared" si="9"/>
        <v>0</v>
      </c>
      <c r="G181" s="26"/>
      <c r="H181" s="28"/>
      <c r="I181" s="11"/>
      <c r="J181" s="44"/>
      <c r="K181" s="7"/>
      <c r="L181" s="45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s="100" customFormat="1" ht="24" customHeight="1">
      <c r="A182" s="30" t="s">
        <v>358</v>
      </c>
      <c r="B182" s="37" t="s">
        <v>359</v>
      </c>
      <c r="C182" s="38" t="s">
        <v>21</v>
      </c>
      <c r="D182" s="39">
        <v>1</v>
      </c>
      <c r="E182" s="157"/>
      <c r="F182" s="34">
        <f t="shared" si="9"/>
        <v>0</v>
      </c>
      <c r="G182" s="26"/>
      <c r="H182" s="28"/>
      <c r="I182" s="11"/>
      <c r="J182" s="44"/>
      <c r="K182" s="7"/>
      <c r="L182" s="45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s="100" customFormat="1" ht="24" customHeight="1">
      <c r="A183" s="30" t="s">
        <v>360</v>
      </c>
      <c r="B183" s="37" t="s">
        <v>361</v>
      </c>
      <c r="C183" s="38" t="s">
        <v>21</v>
      </c>
      <c r="D183" s="39">
        <v>1</v>
      </c>
      <c r="E183" s="157"/>
      <c r="F183" s="34">
        <f t="shared" si="9"/>
        <v>0</v>
      </c>
      <c r="G183" s="26"/>
      <c r="H183" s="28"/>
      <c r="I183" s="11"/>
      <c r="J183" s="44"/>
      <c r="K183" s="7"/>
      <c r="L183" s="45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s="100" customFormat="1" ht="24" customHeight="1">
      <c r="A184" s="30" t="s">
        <v>362</v>
      </c>
      <c r="B184" s="37" t="s">
        <v>394</v>
      </c>
      <c r="C184" s="38" t="s">
        <v>21</v>
      </c>
      <c r="D184" s="39">
        <v>1</v>
      </c>
      <c r="E184" s="157"/>
      <c r="F184" s="34">
        <f t="shared" si="9"/>
        <v>0</v>
      </c>
      <c r="G184" s="26"/>
      <c r="H184" s="28"/>
      <c r="I184" s="35"/>
      <c r="J184" s="28"/>
      <c r="K184" s="7"/>
      <c r="L184" s="29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</row>
    <row r="185" spans="1:23" s="100" customFormat="1" ht="24" customHeight="1">
      <c r="A185" s="30" t="s">
        <v>363</v>
      </c>
      <c r="B185" s="37" t="s">
        <v>364</v>
      </c>
      <c r="C185" s="38" t="s">
        <v>21</v>
      </c>
      <c r="D185" s="39">
        <v>1</v>
      </c>
      <c r="E185" s="157"/>
      <c r="F185" s="34">
        <f t="shared" si="9"/>
        <v>0</v>
      </c>
      <c r="G185" s="26"/>
      <c r="H185" s="28"/>
      <c r="I185" s="11"/>
      <c r="J185" s="44"/>
      <c r="K185" s="7"/>
      <c r="L185" s="45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s="100" customFormat="1" ht="24" customHeight="1">
      <c r="A186" s="30" t="s">
        <v>365</v>
      </c>
      <c r="B186" s="40" t="s">
        <v>366</v>
      </c>
      <c r="C186" s="46" t="s">
        <v>21</v>
      </c>
      <c r="D186" s="41">
        <v>2</v>
      </c>
      <c r="E186" s="157"/>
      <c r="F186" s="34">
        <f t="shared" si="9"/>
        <v>0</v>
      </c>
      <c r="G186" s="26"/>
      <c r="H186" s="28"/>
      <c r="I186" s="11"/>
      <c r="J186" s="44"/>
      <c r="K186" s="7"/>
      <c r="L186" s="45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s="100" customFormat="1" ht="30">
      <c r="A187" s="30" t="s">
        <v>367</v>
      </c>
      <c r="B187" s="40" t="s">
        <v>368</v>
      </c>
      <c r="C187" s="46" t="s">
        <v>197</v>
      </c>
      <c r="D187" s="41">
        <v>67.8</v>
      </c>
      <c r="E187" s="157"/>
      <c r="F187" s="34">
        <f t="shared" si="9"/>
        <v>0</v>
      </c>
      <c r="G187" s="26"/>
      <c r="H187" s="28"/>
      <c r="I187" s="11"/>
      <c r="J187" s="44"/>
      <c r="K187" s="7"/>
      <c r="L187" s="45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s="35" customFormat="1" ht="26.25" customHeight="1">
      <c r="A188" s="20" t="s">
        <v>369</v>
      </c>
      <c r="B188" s="21" t="s">
        <v>370</v>
      </c>
      <c r="C188" s="22"/>
      <c r="D188" s="22"/>
      <c r="E188" s="160"/>
      <c r="F188" s="25">
        <f>SUM(F189:F191)</f>
        <v>0</v>
      </c>
      <c r="G188" s="26"/>
      <c r="H188" s="28"/>
      <c r="I188" s="36"/>
      <c r="J188" s="28"/>
      <c r="K188" s="7"/>
      <c r="L188" s="29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spans="1:13" s="35" customFormat="1" ht="26.25" customHeight="1">
      <c r="A189" s="30" t="s">
        <v>371</v>
      </c>
      <c r="B189" s="31" t="s">
        <v>372</v>
      </c>
      <c r="C189" s="32" t="s">
        <v>14</v>
      </c>
      <c r="D189" s="33">
        <v>2952.57</v>
      </c>
      <c r="E189" s="157"/>
      <c r="F189" s="34">
        <f>ROUND(E189*D189,2)</f>
        <v>0</v>
      </c>
      <c r="G189" s="26"/>
      <c r="H189" s="27"/>
      <c r="I189" s="28"/>
      <c r="K189" s="28"/>
      <c r="L189" s="7"/>
      <c r="M189" s="29"/>
    </row>
    <row r="190" spans="1:13" s="35" customFormat="1" ht="30">
      <c r="A190" s="30" t="s">
        <v>373</v>
      </c>
      <c r="B190" s="37" t="s">
        <v>374</v>
      </c>
      <c r="C190" s="38" t="s">
        <v>14</v>
      </c>
      <c r="D190" s="39">
        <v>2952.57</v>
      </c>
      <c r="E190" s="157"/>
      <c r="F190" s="34">
        <f>ROUND(E190*D190,2)</f>
        <v>0</v>
      </c>
      <c r="G190" s="26"/>
      <c r="H190" s="27"/>
      <c r="I190" s="28"/>
      <c r="K190" s="28"/>
      <c r="L190" s="7"/>
      <c r="M190" s="29"/>
    </row>
    <row r="191" spans="1:13" s="35" customFormat="1" ht="24.75" customHeight="1">
      <c r="A191" s="30" t="s">
        <v>375</v>
      </c>
      <c r="B191" s="37" t="s">
        <v>376</v>
      </c>
      <c r="C191" s="38" t="s">
        <v>14</v>
      </c>
      <c r="D191" s="39">
        <v>2952.57</v>
      </c>
      <c r="E191" s="157"/>
      <c r="F191" s="34">
        <f>ROUND(E191*D191,2)</f>
        <v>0</v>
      </c>
      <c r="G191" s="26"/>
      <c r="H191" s="27"/>
      <c r="I191" s="28"/>
      <c r="K191" s="28"/>
      <c r="L191" s="7"/>
      <c r="M191" s="29"/>
    </row>
    <row r="192" spans="1:23" s="35" customFormat="1" ht="25.5" customHeight="1">
      <c r="A192" s="20" t="s">
        <v>377</v>
      </c>
      <c r="B192" s="21" t="s">
        <v>378</v>
      </c>
      <c r="C192" s="22"/>
      <c r="D192" s="22"/>
      <c r="E192" s="160"/>
      <c r="F192" s="25">
        <f>SUM(F193:F199)</f>
        <v>0</v>
      </c>
      <c r="G192" s="26"/>
      <c r="H192" s="28"/>
      <c r="I192" s="36"/>
      <c r="J192" s="28"/>
      <c r="K192" s="7"/>
      <c r="L192" s="29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spans="1:29" s="35" customFormat="1" ht="30">
      <c r="A193" s="30" t="s">
        <v>379</v>
      </c>
      <c r="B193" s="37" t="s">
        <v>380</v>
      </c>
      <c r="C193" s="38" t="s">
        <v>21</v>
      </c>
      <c r="D193" s="39">
        <v>1</v>
      </c>
      <c r="E193" s="157"/>
      <c r="F193" s="33">
        <f aca="true" t="shared" si="10" ref="F193:F199">ROUND(E193*D193,2)</f>
        <v>0</v>
      </c>
      <c r="G193" s="26"/>
      <c r="H193" s="28"/>
      <c r="I193" s="11"/>
      <c r="J193" s="44"/>
      <c r="K193" s="7"/>
      <c r="L193" s="45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s="35" customFormat="1" ht="30">
      <c r="A194" s="30" t="s">
        <v>381</v>
      </c>
      <c r="B194" s="37" t="s">
        <v>382</v>
      </c>
      <c r="C194" s="38" t="s">
        <v>132</v>
      </c>
      <c r="D194" s="39">
        <v>1</v>
      </c>
      <c r="E194" s="157"/>
      <c r="F194" s="33">
        <f t="shared" si="10"/>
        <v>0</v>
      </c>
      <c r="G194" s="26"/>
      <c r="H194" s="28"/>
      <c r="I194" s="11"/>
      <c r="J194" s="44"/>
      <c r="K194" s="7"/>
      <c r="L194" s="45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s="35" customFormat="1" ht="22.5" customHeight="1">
      <c r="A195" s="30" t="s">
        <v>383</v>
      </c>
      <c r="B195" s="134" t="s">
        <v>384</v>
      </c>
      <c r="C195" s="135" t="s">
        <v>21</v>
      </c>
      <c r="D195" s="39">
        <v>54</v>
      </c>
      <c r="E195" s="157"/>
      <c r="F195" s="33">
        <f t="shared" si="10"/>
        <v>0</v>
      </c>
      <c r="G195" s="26"/>
      <c r="H195" s="28"/>
      <c r="I195" s="11"/>
      <c r="J195" s="44"/>
      <c r="K195" s="7"/>
      <c r="L195" s="45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s="142" customFormat="1" ht="29.25" customHeight="1">
      <c r="A196" s="30" t="s">
        <v>385</v>
      </c>
      <c r="B196" s="134" t="s">
        <v>386</v>
      </c>
      <c r="C196" s="135" t="s">
        <v>21</v>
      </c>
      <c r="D196" s="39">
        <v>13</v>
      </c>
      <c r="E196" s="157"/>
      <c r="F196" s="33">
        <f t="shared" si="10"/>
        <v>0</v>
      </c>
      <c r="G196" s="136"/>
      <c r="H196" s="137"/>
      <c r="I196" s="138"/>
      <c r="J196" s="139"/>
      <c r="K196" s="140"/>
      <c r="L196" s="141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</row>
    <row r="197" spans="1:29" s="35" customFormat="1" ht="21" customHeight="1">
      <c r="A197" s="30" t="s">
        <v>387</v>
      </c>
      <c r="B197" s="143" t="s">
        <v>388</v>
      </c>
      <c r="C197" s="135" t="s">
        <v>26</v>
      </c>
      <c r="D197" s="39">
        <v>47.84</v>
      </c>
      <c r="E197" s="157"/>
      <c r="F197" s="33">
        <f t="shared" si="10"/>
        <v>0</v>
      </c>
      <c r="G197" s="26"/>
      <c r="H197" s="28"/>
      <c r="I197" s="11"/>
      <c r="J197" s="44"/>
      <c r="K197" s="7"/>
      <c r="L197" s="45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s="35" customFormat="1" ht="21" customHeight="1">
      <c r="A198" s="30" t="s">
        <v>389</v>
      </c>
      <c r="B198" s="37" t="s">
        <v>390</v>
      </c>
      <c r="C198" s="38" t="s">
        <v>21</v>
      </c>
      <c r="D198" s="39">
        <v>1</v>
      </c>
      <c r="E198" s="157"/>
      <c r="F198" s="33">
        <f t="shared" si="10"/>
        <v>0</v>
      </c>
      <c r="G198" s="26"/>
      <c r="H198" s="28"/>
      <c r="I198" s="11"/>
      <c r="J198" s="44"/>
      <c r="K198" s="7"/>
      <c r="L198" s="45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s="35" customFormat="1" ht="23.25" customHeight="1">
      <c r="A199" s="30" t="s">
        <v>391</v>
      </c>
      <c r="B199" s="40" t="s">
        <v>392</v>
      </c>
      <c r="C199" s="38" t="s">
        <v>14</v>
      </c>
      <c r="D199" s="41">
        <v>985.9</v>
      </c>
      <c r="E199" s="157"/>
      <c r="F199" s="33">
        <f t="shared" si="10"/>
        <v>0</v>
      </c>
      <c r="G199" s="26"/>
      <c r="H199" s="28"/>
      <c r="I199" s="11"/>
      <c r="J199" s="44"/>
      <c r="K199" s="7"/>
      <c r="L199" s="45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56" s="4" customFormat="1" ht="27.75" customHeight="1">
      <c r="A200" s="151" t="s">
        <v>393</v>
      </c>
      <c r="B200" s="151"/>
      <c r="C200" s="144"/>
      <c r="D200" s="145"/>
      <c r="E200" s="146"/>
      <c r="F200" s="147">
        <f>ROUND(F192+F19+F17+F10,2)</f>
        <v>0</v>
      </c>
      <c r="H200" s="5"/>
      <c r="L200" s="7"/>
      <c r="IV200"/>
    </row>
    <row r="201" ht="15">
      <c r="F201" s="148"/>
    </row>
    <row r="202" ht="15">
      <c r="F202" s="149"/>
    </row>
    <row r="207" ht="15">
      <c r="F207" s="150"/>
    </row>
  </sheetData>
  <sheetProtection password="CACF" sheet="1"/>
  <autoFilter ref="A10:F200"/>
  <mergeCells count="13">
    <mergeCell ref="F8:F9"/>
    <mergeCell ref="A1:F1"/>
    <mergeCell ref="A2:F2"/>
    <mergeCell ref="A4:F4"/>
    <mergeCell ref="A5:F5"/>
    <mergeCell ref="A6:B6"/>
    <mergeCell ref="E6:F6"/>
    <mergeCell ref="A200:B200"/>
    <mergeCell ref="A8:A9"/>
    <mergeCell ref="B8:B9"/>
    <mergeCell ref="C8:C9"/>
    <mergeCell ref="D8:D9"/>
    <mergeCell ref="E8:E9"/>
  </mergeCells>
  <printOptions/>
  <pageMargins left="0.2673611111111111" right="0.25" top="0.75" bottom="0.7659722222222223" header="0.5118055555555555" footer="0.3"/>
  <pageSetup fitToHeight="0" fitToWidth="1" horizontalDpi="300" verticalDpi="300" orientation="portrait" paperSize="9" scale="93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dcterms:created xsi:type="dcterms:W3CDTF">2014-04-04T14:18:40Z</dcterms:created>
  <dcterms:modified xsi:type="dcterms:W3CDTF">2014-04-04T14:26:55Z</dcterms:modified>
  <cp:category/>
  <cp:version/>
  <cp:contentType/>
  <cp:contentStatus/>
</cp:coreProperties>
</file>