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6" activeTab="0"/>
  </bookViews>
  <sheets>
    <sheet name="PQP" sheetId="1" r:id="rId1"/>
  </sheets>
  <definedNames>
    <definedName name="_xlnm.Print_Area" localSheetId="0">'PQP'!$A$1:$G$62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Titles_1_1">'PQP'!$A$1:$ID$11</definedName>
    <definedName name="Excel_BuiltIn_Print_Titles_2">#REF!</definedName>
    <definedName name="_xlnm.Print_Titles" localSheetId="0">'PQP'!$1:$11</definedName>
  </definedNames>
  <calcPr fullCalcOnLoad="1"/>
</workbook>
</file>

<file path=xl/sharedStrings.xml><?xml version="1.0" encoding="utf-8"?>
<sst xmlns="http://schemas.openxmlformats.org/spreadsheetml/2006/main" count="131" uniqueCount="99">
  <si>
    <t xml:space="preserve">                              PREFEITURA DO MUNICÍPIO DE MAUÁ</t>
  </si>
  <si>
    <t xml:space="preserve">                              SECRETARIA DE OBRAS</t>
  </si>
  <si>
    <t>PLANILHA DE QUANTIDADES E PREÇOS</t>
  </si>
  <si>
    <t xml:space="preserve">TOMADA DE PREÇOS Nº 01/2014 </t>
  </si>
  <si>
    <r>
      <t>OBJETO:</t>
    </r>
    <r>
      <rPr>
        <sz val="12"/>
        <rFont val="Arial"/>
        <family val="2"/>
      </rPr>
      <t xml:space="preserve"> Pavimentação asfáltica e drenagem em ruas do Bairro Capuava</t>
    </r>
  </si>
  <si>
    <t>BDI</t>
  </si>
  <si>
    <t>ITEM</t>
  </si>
  <si>
    <t>DISCRIMANAÇÃO DOS SERVIÇOS</t>
  </si>
  <si>
    <t>UNID</t>
  </si>
  <si>
    <t>QUANT</t>
  </si>
  <si>
    <t>PREÇO UNITÁRIO</t>
  </si>
  <si>
    <t xml:space="preserve">PREÇO UNIT. </t>
  </si>
  <si>
    <t>PREÇO TOTAL</t>
  </si>
  <si>
    <t>SERVIÇOS PRELIMINARES</t>
  </si>
  <si>
    <t>1.1</t>
  </si>
  <si>
    <t>PLACA DE OBRA EM CHAPA DE ACO GALVANIZADO</t>
  </si>
  <si>
    <t>M2</t>
  </si>
  <si>
    <t>SUB-TOTAL</t>
  </si>
  <si>
    <t>2</t>
  </si>
  <si>
    <t>DRENAGEM</t>
  </si>
  <si>
    <t>2.1</t>
  </si>
  <si>
    <t xml:space="preserve">ESCAV MEC VALA N ESCOR DE 1,5 A 3M PROF(C/ESCAV HIDRAUL 0,78M3) MAT 1ACAT C/REDUTOR(C/PEDRAS/INST PREDIAIS/OUTROS REDUT PRODUT. OU CAVAS FUND) EXCL ESGOTAMENTO. </t>
  </si>
  <si>
    <t>M3</t>
  </si>
  <si>
    <t>2.2</t>
  </si>
  <si>
    <t>LASTRO  BRITADA</t>
  </si>
  <si>
    <t>2.3</t>
  </si>
  <si>
    <t>TUBO CONCRETO ARMADO CLASSE PA-2 PB NBR-8890/2007 DN 500 MM PARA ÁGUAS PLUVIAIS</t>
  </si>
  <si>
    <t>M</t>
  </si>
  <si>
    <t>2.4</t>
  </si>
  <si>
    <t>TUBO CONCRETO ARMADO CLASSE PA-2 PB NBR-8890/2007 DN 600 MM PARA ÁGUAS PLUVIAIS</t>
  </si>
  <si>
    <t>2.5</t>
  </si>
  <si>
    <t xml:space="preserve"> ASSENTAMENTO DE TUBOS DE CONCRETO DIAMETRO = 500MM, SIMPLES OU ARMADO, JUNTA EM ARGAMASSA 1:3 CIMENTO:AREIA</t>
  </si>
  <si>
    <t>2.6</t>
  </si>
  <si>
    <t>ASSENTAMENTO DE TUBOS DE CONCRETO DIAMETRO = 600MM, SIMPLES OU ARMADO,JUNTA EM ARGAMASSA 1:3 CIMENTO:AREIA</t>
  </si>
  <si>
    <t>2.7</t>
  </si>
  <si>
    <t>REATERRO E COMPACTACAO MECANICO DE VALA COM COMPACTADOR MANUAL TIPO SOQUETE VIBRATORIO</t>
  </si>
  <si>
    <t>2.8</t>
  </si>
  <si>
    <t>FORNECIMENTO DE TERRA, INCLUINDO ESCAVAÇÃO, CARGA E TRANSPORTE ATÉ A DISTÂNCIA MÉDIA DE 1,0KM, MEDIDO NO ATERRO COMPACTADO</t>
  </si>
  <si>
    <t>2.9</t>
  </si>
  <si>
    <t>CARGA E REMOÇÃO DE TERRA ATÉ A DISTÂNCIA MÉDIA DE 1,0 KM</t>
  </si>
  <si>
    <t>2.10</t>
  </si>
  <si>
    <t>REMOÇÃO DE TERRA ALÉM DO PRIMEIRO KM</t>
  </si>
  <si>
    <t>M3XKM</t>
  </si>
  <si>
    <t>2.11</t>
  </si>
  <si>
    <t xml:space="preserve"> POCO VISITA AG PLUV:CONC ARM 1,60X1,60X1,70M COLETOR D=1,10M PAREDE E=15CM BASE CONC FCK=10MPA REVEST C/ARG CIM/AREIA 1:4 DEGRAUS FF INCL FORN TODOS MATERIAIS </t>
  </si>
  <si>
    <t>UN</t>
  </si>
  <si>
    <t>2.12</t>
  </si>
  <si>
    <t>CHAMINÉ DE POÇO DE VISITA COM ALVENARIA DE UM TIJOLO COMUM</t>
  </si>
  <si>
    <t>2.13</t>
  </si>
  <si>
    <t xml:space="preserve">TAMPAO DE FERRO FUNDIDO, D = 60CM, 175KG, P = CHAMINE CX AREIA/POCO VISITA ASSENTADO COM ARG CIM/AREIA 1:4, FORNECIMENTO E ASSENTAMENTO </t>
  </si>
  <si>
    <t>2.14</t>
  </si>
  <si>
    <t xml:space="preserve">BOCA DE LOBO DUPLA </t>
  </si>
  <si>
    <t>3</t>
  </si>
  <si>
    <t>GUIAS E SARJETAS</t>
  </si>
  <si>
    <t>3.1</t>
  </si>
  <si>
    <t>FORNECIMENTO E ASSENTAMENTO DE GUIAS TIPO PMSP 100, INCLUSIVE ENCOSTAMENTO DE TERRA - FCK=20,0MPA</t>
  </si>
  <si>
    <t>3.2</t>
  </si>
  <si>
    <t>CONSTRUÇÃO DE SARJETA OU SARJETÃO DE CONCRETO - FCK= 20,0MPA</t>
  </si>
  <si>
    <t>3.3</t>
  </si>
  <si>
    <t>3.4</t>
  </si>
  <si>
    <t>ARRANCAMENTO DE GUIAS, INCLUI CARGA EM CAMINHÃO</t>
  </si>
  <si>
    <t>3.5</t>
  </si>
  <si>
    <t>DEMOLIÇÃO DE PAVIMENTO DE CONCRETO, SARJETA OU SARJETÃO, INCLUI CARGA EM CAMINHÃO</t>
  </si>
  <si>
    <t>3.6</t>
  </si>
  <si>
    <t>REMOÇÃO DE ENTULHO ALÉM DO PRIMEIRO KM</t>
  </si>
  <si>
    <t>M3xKM</t>
  </si>
  <si>
    <t>4</t>
  </si>
  <si>
    <t>PAVIMENTAÇÃO</t>
  </si>
  <si>
    <t>4.1</t>
  </si>
  <si>
    <t xml:space="preserve">BASE PARA PAVIMENTACAO COM BRITA GRADUADA, INCLUSIVE COMPACTACAO </t>
  </si>
  <si>
    <t>4.2</t>
  </si>
  <si>
    <t>ABERTURA DE CAIXA ATÉ 25CM, INCLUI ESCAVAÇÃO, COMPACTAÇÃO, TRANSPORTE E PREPARO DO SUB-LEITO</t>
  </si>
  <si>
    <t>4.3</t>
  </si>
  <si>
    <t>FRESAGEM DE PAVIMENTO ASFÁLTICO COM ESPESSURA ATÉ 5CM, EM VIAS EXPRESSAS, INCLUSIVE REMOÇÃO DO MATERIAL FRESADO ATÉ 10KM E VARRIÇÃO</t>
  </si>
  <si>
    <t>4.4</t>
  </si>
  <si>
    <t>DEMOLICAO DE PAVIMENTACAO ASFALTICA, EXCLUSIVE TRANSPORTE DO MATERIAL RETIRADO</t>
  </si>
  <si>
    <t>4.5</t>
  </si>
  <si>
    <t>CARGA MECANIZADA E REMOCAO E ENTULHO COM TRANSPORTE ATE 1KM</t>
  </si>
  <si>
    <t>4.6</t>
  </si>
  <si>
    <t>4.7</t>
  </si>
  <si>
    <t>ARRANCAMENTO E REASSENTAMENTO DE PARALELEPÍPEDOS SOBRE CONCRETO FCK=15,0MPA (IE-23)</t>
  </si>
  <si>
    <t>4.8</t>
  </si>
  <si>
    <t>CONCRETO BETUMINOSO USINADO A QUENTE COM CAP 50/70, BINDER, INCLUSO USINAGEM E APLICACAO, EXCLUSIVE TRANSPORTE</t>
  </si>
  <si>
    <t>T</t>
  </si>
  <si>
    <t>4.9</t>
  </si>
  <si>
    <t>PINTURA DE LIGACAO COM EMULSAO RR-2C</t>
  </si>
  <si>
    <t>4.10</t>
  </si>
  <si>
    <t>FABRICAÇÃO E APLICAÇÃO DE CONCRETO BETUMINOSO USINADO A QUENTE(CBUQ),CAP 50/70, EXCLUSIVE TRANSPORTE</t>
  </si>
  <si>
    <t>4.11</t>
  </si>
  <si>
    <t>TRANSPORTE COMERCIAL COM CAMINHAO BASCULANTE 6 M3, RODOVIA PAVIMENTADA</t>
  </si>
  <si>
    <t>TxKM</t>
  </si>
  <si>
    <t>4.12</t>
  </si>
  <si>
    <t>CARGA, MANOBRAS E DESCARGA DE MISTURA BETUMINOSA A QUENTE, COM CAMINHAO BASCULANTE 6 M3, DESCARGA EM VIBRO-ACABADORA</t>
  </si>
  <si>
    <t>5</t>
  </si>
  <si>
    <t>SERVIÇOS COMPLEMENTARES</t>
  </si>
  <si>
    <t>73892/2</t>
  </si>
  <si>
    <t>EXECUÇÃO DE CALÇADA EM CONCRETO 1:3:5 (FCK=12 MPA) PREPARO MECÂNICO, E= 7CM</t>
  </si>
  <si>
    <t>TOTAL GERAL</t>
  </si>
  <si>
    <t>Base: Abr/14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</si>
</sst>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_(* #,##0.00_);_(* \(#,##0.00\);_(* \-??_);_(@_)"/>
    <numFmt numFmtId="166" formatCode="dd/mm/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9" borderId="0" applyNumberFormat="0" applyBorder="0" applyAlignment="0" applyProtection="0"/>
    <xf numFmtId="0" fontId="28" fillId="21" borderId="0" applyNumberFormat="0" applyBorder="0" applyAlignment="0" applyProtection="0"/>
    <xf numFmtId="0" fontId="0" fillId="15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0" applyNumberFormat="0" applyBorder="0" applyAlignment="0" applyProtection="0"/>
    <xf numFmtId="0" fontId="29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7" borderId="0" applyNumberFormat="0" applyBorder="0" applyAlignment="0" applyProtection="0"/>
    <xf numFmtId="0" fontId="29" fillId="27" borderId="0" applyNumberFormat="0" applyBorder="0" applyAlignment="0" applyProtection="0"/>
    <xf numFmtId="0" fontId="2" fillId="19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7" borderId="0" applyNumberFormat="0" applyBorder="0" applyAlignment="0" applyProtection="0"/>
    <xf numFmtId="0" fontId="31" fillId="35" borderId="1" applyNumberFormat="0" applyAlignment="0" applyProtection="0"/>
    <xf numFmtId="0" fontId="4" fillId="36" borderId="2" applyNumberFormat="0" applyAlignment="0" applyProtection="0"/>
    <xf numFmtId="0" fontId="32" fillId="37" borderId="3" applyNumberFormat="0" applyAlignment="0" applyProtection="0"/>
    <xf numFmtId="0" fontId="5" fillId="38" borderId="4" applyNumberFormat="0" applyAlignment="0" applyProtection="0"/>
    <xf numFmtId="0" fontId="33" fillId="0" borderId="5" applyNumberFormat="0" applyFill="0" applyAlignment="0" applyProtection="0"/>
    <xf numFmtId="0" fontId="6" fillId="0" borderId="6" applyNumberFormat="0" applyFill="0" applyAlignment="0" applyProtection="0"/>
    <xf numFmtId="0" fontId="29" fillId="39" borderId="0" applyNumberFormat="0" applyBorder="0" applyAlignment="0" applyProtection="0"/>
    <xf numFmtId="0" fontId="2" fillId="40" borderId="0" applyNumberFormat="0" applyBorder="0" applyAlignment="0" applyProtection="0"/>
    <xf numFmtId="0" fontId="29" fillId="41" borderId="0" applyNumberFormat="0" applyBorder="0" applyAlignment="0" applyProtection="0"/>
    <xf numFmtId="0" fontId="2" fillId="42" borderId="0" applyNumberFormat="0" applyBorder="0" applyAlignment="0" applyProtection="0"/>
    <xf numFmtId="0" fontId="29" fillId="43" borderId="0" applyNumberFormat="0" applyBorder="0" applyAlignment="0" applyProtection="0"/>
    <xf numFmtId="0" fontId="2" fillId="44" borderId="0" applyNumberFormat="0" applyBorder="0" applyAlignment="0" applyProtection="0"/>
    <xf numFmtId="0" fontId="29" fillId="45" borderId="0" applyNumberFormat="0" applyBorder="0" applyAlignment="0" applyProtection="0"/>
    <xf numFmtId="0" fontId="2" fillId="29" borderId="0" applyNumberFormat="0" applyBorder="0" applyAlignment="0" applyProtection="0"/>
    <xf numFmtId="0" fontId="29" fillId="46" borderId="0" applyNumberFormat="0" applyBorder="0" applyAlignment="0" applyProtection="0"/>
    <xf numFmtId="0" fontId="2" fillId="31" borderId="0" applyNumberFormat="0" applyBorder="0" applyAlignment="0" applyProtection="0"/>
    <xf numFmtId="0" fontId="29" fillId="47" borderId="0" applyNumberFormat="0" applyBorder="0" applyAlignment="0" applyProtection="0"/>
    <xf numFmtId="0" fontId="2" fillId="48" borderId="0" applyNumberFormat="0" applyBorder="0" applyAlignment="0" applyProtection="0"/>
    <xf numFmtId="0" fontId="34" fillId="49" borderId="1" applyNumberFormat="0" applyAlignment="0" applyProtection="0"/>
    <xf numFmtId="0" fontId="7" fillId="13" borderId="2" applyNumberFormat="0" applyAlignment="0" applyProtection="0"/>
    <xf numFmtId="0" fontId="35" fillId="50" borderId="0" applyNumberFormat="0" applyBorder="0" applyAlignment="0" applyProtection="0"/>
    <xf numFmtId="0" fontId="8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1" fillId="0" borderId="0" applyFill="0" applyBorder="0" applyAlignment="0" applyProtection="0"/>
    <xf numFmtId="0" fontId="36" fillId="51" borderId="0" applyNumberFormat="0" applyBorder="0" applyAlignment="0" applyProtection="0"/>
    <xf numFmtId="0" fontId="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Alignment="0" applyProtection="0"/>
    <xf numFmtId="9" fontId="1" fillId="0" borderId="0" applyFill="0" applyBorder="0" applyAlignment="0" applyProtection="0"/>
    <xf numFmtId="0" fontId="37" fillId="35" borderId="9" applyNumberFormat="0" applyAlignment="0" applyProtection="0"/>
    <xf numFmtId="0" fontId="11" fillId="36" borderId="10" applyNumberFormat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7" fillId="0" borderId="14" applyNumberFormat="0" applyFill="0" applyAlignment="0" applyProtection="0"/>
    <xf numFmtId="0" fontId="43" fillId="0" borderId="15" applyNumberFormat="0" applyFill="0" applyAlignment="0" applyProtection="0"/>
    <xf numFmtId="0" fontId="18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4" fillId="0" borderId="18" applyNumberFormat="0" applyFill="0" applyAlignment="0" applyProtection="0"/>
    <xf numFmtId="43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21" fillId="55" borderId="19" xfId="81" applyNumberFormat="1" applyFont="1" applyFill="1" applyBorder="1" applyAlignment="1" applyProtection="1">
      <alignment horizontal="center" vertical="center" wrapText="1"/>
      <protection/>
    </xf>
    <xf numFmtId="0" fontId="21" fillId="55" borderId="20" xfId="81" applyFont="1" applyFill="1" applyBorder="1" applyAlignment="1" applyProtection="1">
      <alignment horizontal="left" vertical="center" wrapText="1"/>
      <protection/>
    </xf>
    <xf numFmtId="0" fontId="21" fillId="55" borderId="20" xfId="81" applyFont="1" applyFill="1" applyBorder="1" applyAlignment="1" applyProtection="1">
      <alignment horizontal="center" vertical="center" wrapText="1"/>
      <protection/>
    </xf>
    <xf numFmtId="49" fontId="21" fillId="55" borderId="21" xfId="81" applyNumberFormat="1" applyFont="1" applyFill="1" applyBorder="1" applyAlignment="1" applyProtection="1">
      <alignment horizontal="center" vertical="center" wrapText="1"/>
      <protection/>
    </xf>
    <xf numFmtId="0" fontId="21" fillId="55" borderId="22" xfId="81" applyFont="1" applyFill="1" applyBorder="1" applyAlignment="1" applyProtection="1">
      <alignment horizontal="left" vertical="center" wrapText="1"/>
      <protection/>
    </xf>
    <xf numFmtId="0" fontId="1" fillId="55" borderId="22" xfId="81" applyFont="1" applyFill="1" applyBorder="1" applyAlignment="1" applyProtection="1">
      <alignment horizontal="center" vertical="center" wrapText="1"/>
      <protection/>
    </xf>
    <xf numFmtId="4" fontId="1" fillId="0" borderId="22" xfId="8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" fontId="21" fillId="56" borderId="23" xfId="8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80" applyNumberFormat="1" applyFont="1" applyFill="1" applyBorder="1" applyAlignment="1" applyProtection="1">
      <alignment horizontal="center" vertical="center"/>
      <protection locked="0"/>
    </xf>
    <xf numFmtId="4" fontId="1" fillId="55" borderId="20" xfId="8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4" fontId="21" fillId="55" borderId="20" xfId="80" applyNumberFormat="1" applyFont="1" applyFill="1" applyBorder="1" applyAlignment="1" applyProtection="1">
      <alignment horizontal="center" vertical="center"/>
      <protection locked="0"/>
    </xf>
    <xf numFmtId="0" fontId="1" fillId="55" borderId="20" xfId="81" applyFont="1" applyFill="1" applyBorder="1" applyAlignment="1" applyProtection="1">
      <alignment horizontal="center" vertical="center" wrapText="1"/>
      <protection/>
    </xf>
    <xf numFmtId="4" fontId="1" fillId="55" borderId="20" xfId="81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81" applyFont="1" applyFill="1" applyBorder="1" applyAlignment="1" applyProtection="1">
      <alignment horizontal="center" vertical="center" wrapText="1"/>
      <protection/>
    </xf>
    <xf numFmtId="4" fontId="21" fillId="55" borderId="20" xfId="81" applyNumberFormat="1" applyFont="1" applyFill="1" applyBorder="1" applyAlignment="1" applyProtection="1">
      <alignment horizontal="center" vertical="center" wrapText="1"/>
      <protection/>
    </xf>
    <xf numFmtId="4" fontId="21" fillId="55" borderId="24" xfId="81" applyNumberFormat="1" applyFont="1" applyFill="1" applyBorder="1" applyAlignment="1" applyProtection="1">
      <alignment horizontal="center" vertical="center" wrapText="1"/>
      <protection/>
    </xf>
    <xf numFmtId="4" fontId="1" fillId="55" borderId="22" xfId="81" applyNumberFormat="1" applyFont="1" applyFill="1" applyBorder="1" applyAlignment="1" applyProtection="1">
      <alignment horizontal="center" vertical="center" wrapText="1"/>
      <protection/>
    </xf>
    <xf numFmtId="4" fontId="1" fillId="55" borderId="25" xfId="81" applyNumberFormat="1" applyFont="1" applyFill="1" applyBorder="1" applyAlignment="1" applyProtection="1">
      <alignment horizontal="center" vertical="center" wrapText="1"/>
      <protection/>
    </xf>
    <xf numFmtId="166" fontId="1" fillId="0" borderId="22" xfId="81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vertical="center" wrapText="1"/>
      <protection/>
    </xf>
    <xf numFmtId="0" fontId="1" fillId="0" borderId="22" xfId="80" applyFont="1" applyFill="1" applyBorder="1" applyAlignment="1" applyProtection="1">
      <alignment horizontal="center" vertical="center"/>
      <protection/>
    </xf>
    <xf numFmtId="4" fontId="1" fillId="0" borderId="22" xfId="80" applyNumberFormat="1" applyFont="1" applyFill="1" applyBorder="1" applyAlignment="1" applyProtection="1">
      <alignment horizontal="center" vertical="center"/>
      <protection/>
    </xf>
    <xf numFmtId="4" fontId="1" fillId="0" borderId="25" xfId="80" applyNumberFormat="1" applyFont="1" applyFill="1" applyBorder="1" applyAlignment="1" applyProtection="1">
      <alignment horizontal="center" vertical="center"/>
      <protection/>
    </xf>
    <xf numFmtId="49" fontId="1" fillId="56" borderId="26" xfId="80" applyNumberFormat="1" applyFont="1" applyFill="1" applyBorder="1" applyAlignment="1" applyProtection="1">
      <alignment horizontal="center" vertical="center"/>
      <protection/>
    </xf>
    <xf numFmtId="4" fontId="21" fillId="56" borderId="23" xfId="80" applyNumberFormat="1" applyFont="1" applyFill="1" applyBorder="1" applyAlignment="1" applyProtection="1">
      <alignment horizontal="center" vertical="center" wrapText="1"/>
      <protection/>
    </xf>
    <xf numFmtId="4" fontId="21" fillId="56" borderId="27" xfId="80" applyNumberFormat="1" applyFont="1" applyFill="1" applyBorder="1" applyAlignment="1" applyProtection="1">
      <alignment horizontal="center" vertical="center"/>
      <protection/>
    </xf>
    <xf numFmtId="49" fontId="1" fillId="0" borderId="22" xfId="80" applyNumberFormat="1" applyFont="1" applyFill="1" applyBorder="1" applyAlignment="1" applyProtection="1">
      <alignment horizontal="center" vertical="center"/>
      <protection/>
    </xf>
    <xf numFmtId="49" fontId="21" fillId="55" borderId="19" xfId="80" applyNumberFormat="1" applyFont="1" applyFill="1" applyBorder="1" applyAlignment="1" applyProtection="1">
      <alignment horizontal="center" vertical="center" wrapText="1"/>
      <protection/>
    </xf>
    <xf numFmtId="0" fontId="21" fillId="55" borderId="20" xfId="80" applyFont="1" applyFill="1" applyBorder="1" applyAlignment="1" applyProtection="1">
      <alignment horizontal="left" vertical="center" wrapText="1"/>
      <protection/>
    </xf>
    <xf numFmtId="0" fontId="1" fillId="55" borderId="20" xfId="80" applyFont="1" applyFill="1" applyBorder="1" applyAlignment="1" applyProtection="1">
      <alignment horizontal="center" vertical="center" wrapText="1"/>
      <protection/>
    </xf>
    <xf numFmtId="4" fontId="1" fillId="55" borderId="20" xfId="80" applyNumberFormat="1" applyFont="1" applyFill="1" applyBorder="1" applyAlignment="1" applyProtection="1">
      <alignment horizontal="center" vertical="center" wrapText="1"/>
      <protection/>
    </xf>
    <xf numFmtId="4" fontId="1" fillId="55" borderId="24" xfId="80" applyNumberFormat="1" applyFont="1" applyFill="1" applyBorder="1" applyAlignment="1" applyProtection="1">
      <alignment horizontal="center" vertical="center" wrapText="1"/>
      <protection/>
    </xf>
    <xf numFmtId="0" fontId="1" fillId="0" borderId="22" xfId="81" applyFont="1" applyBorder="1" applyAlignment="1" applyProtection="1">
      <alignment horizontal="center" vertical="center"/>
      <protection/>
    </xf>
    <xf numFmtId="0" fontId="1" fillId="0" borderId="22" xfId="80" applyFont="1" applyFill="1" applyBorder="1" applyAlignment="1" applyProtection="1">
      <alignment horizontal="center" vertical="center" wrapText="1"/>
      <protection/>
    </xf>
    <xf numFmtId="4" fontId="1" fillId="0" borderId="22" xfId="80" applyNumberFormat="1" applyFont="1" applyFill="1" applyBorder="1" applyAlignment="1" applyProtection="1">
      <alignment horizontal="center" vertical="center" wrapText="1"/>
      <protection/>
    </xf>
    <xf numFmtId="0" fontId="1" fillId="0" borderId="22" xfId="80" applyFont="1" applyFill="1" applyBorder="1" applyAlignment="1" applyProtection="1">
      <alignment horizontal="justify"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49" fontId="21" fillId="55" borderId="19" xfId="80" applyNumberFormat="1" applyFont="1" applyFill="1" applyBorder="1" applyAlignment="1" applyProtection="1">
      <alignment horizontal="center" vertical="center"/>
      <protection/>
    </xf>
    <xf numFmtId="4" fontId="21" fillId="55" borderId="20" xfId="80" applyNumberFormat="1" applyFont="1" applyFill="1" applyBorder="1" applyAlignment="1" applyProtection="1">
      <alignment horizontal="center" vertical="center" wrapText="1"/>
      <protection/>
    </xf>
    <xf numFmtId="4" fontId="21" fillId="55" borderId="20" xfId="80" applyNumberFormat="1" applyFont="1" applyFill="1" applyBorder="1" applyAlignment="1" applyProtection="1">
      <alignment horizontal="center" vertical="center"/>
      <protection/>
    </xf>
    <xf numFmtId="0" fontId="1" fillId="0" borderId="28" xfId="81" applyFont="1" applyFill="1" applyBorder="1" applyAlignment="1" applyProtection="1">
      <alignment horizontal="center" vertical="center" wrapText="1"/>
      <protection/>
    </xf>
    <xf numFmtId="4" fontId="1" fillId="0" borderId="20" xfId="81" applyNumberFormat="1" applyFont="1" applyFill="1" applyBorder="1" applyAlignment="1" applyProtection="1">
      <alignment horizontal="center" vertical="center" wrapText="1"/>
      <protection/>
    </xf>
    <xf numFmtId="4" fontId="1" fillId="55" borderId="20" xfId="81" applyNumberFormat="1" applyFont="1" applyFill="1" applyBorder="1" applyAlignment="1" applyProtection="1">
      <alignment horizontal="center" vertical="center" wrapText="1"/>
      <protection/>
    </xf>
    <xf numFmtId="4" fontId="1" fillId="55" borderId="24" xfId="81" applyNumberFormat="1" applyFont="1" applyFill="1" applyBorder="1" applyAlignment="1" applyProtection="1">
      <alignment horizontal="center" vertical="center" wrapText="1"/>
      <protection/>
    </xf>
    <xf numFmtId="49" fontId="1" fillId="0" borderId="22" xfId="81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vertical="center" wrapText="1"/>
      <protection/>
    </xf>
    <xf numFmtId="4" fontId="1" fillId="0" borderId="22" xfId="81" applyNumberFormat="1" applyFont="1" applyFill="1" applyBorder="1" applyAlignment="1" applyProtection="1">
      <alignment horizontal="center" vertical="center"/>
      <protection/>
    </xf>
    <xf numFmtId="4" fontId="10" fillId="0" borderId="22" xfId="82" applyNumberFormat="1" applyFont="1" applyFill="1" applyBorder="1" applyAlignment="1" applyProtection="1">
      <alignment horizontal="center" vertical="center" wrapText="1"/>
      <protection/>
    </xf>
    <xf numFmtId="49" fontId="21" fillId="55" borderId="19" xfId="80" applyNumberFormat="1" applyFont="1" applyFill="1" applyBorder="1" applyAlignment="1" applyProtection="1">
      <alignment horizontal="center" vertical="center"/>
      <protection/>
    </xf>
    <xf numFmtId="0" fontId="1" fillId="55" borderId="20" xfId="80" applyFont="1" applyFill="1" applyBorder="1" applyAlignment="1" applyProtection="1">
      <alignment horizontal="center" vertical="center"/>
      <protection/>
    </xf>
    <xf numFmtId="4" fontId="21" fillId="55" borderId="24" xfId="80" applyNumberFormat="1" applyFont="1" applyFill="1" applyBorder="1" applyAlignment="1" applyProtection="1">
      <alignment horizontal="center" vertical="center"/>
      <protection/>
    </xf>
    <xf numFmtId="49" fontId="1" fillId="0" borderId="22" xfId="81" applyNumberFormat="1" applyFill="1" applyBorder="1" applyAlignment="1" applyProtection="1">
      <alignment horizontal="center" vertical="center"/>
      <protection/>
    </xf>
    <xf numFmtId="49" fontId="1" fillId="0" borderId="0" xfId="81" applyNumberFormat="1" applyFill="1" applyAlignment="1" applyProtection="1">
      <alignment horizontal="center" vertical="center"/>
      <protection/>
    </xf>
    <xf numFmtId="0" fontId="1" fillId="0" borderId="0" xfId="81" applyFont="1" applyFill="1" applyAlignment="1" applyProtection="1">
      <alignment horizontal="left" wrapText="1"/>
      <protection/>
    </xf>
    <xf numFmtId="0" fontId="21" fillId="56" borderId="22" xfId="81" applyFont="1" applyFill="1" applyBorder="1" applyAlignment="1" applyProtection="1">
      <alignment horizontal="center" vertical="center" wrapText="1"/>
      <protection/>
    </xf>
    <xf numFmtId="4" fontId="21" fillId="56" borderId="22" xfId="80" applyNumberFormat="1" applyFont="1" applyFill="1" applyBorder="1" applyAlignment="1" applyProtection="1">
      <alignment horizontal="center" vertical="center"/>
      <protection/>
    </xf>
    <xf numFmtId="49" fontId="19" fillId="0" borderId="0" xfId="80" applyNumberFormat="1" applyFont="1" applyBorder="1" applyAlignment="1" applyProtection="1">
      <alignment horizontal="center" vertical="center"/>
      <protection locked="0"/>
    </xf>
    <xf numFmtId="0" fontId="20" fillId="0" borderId="0" xfId="8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80" applyFont="1" applyBorder="1" applyAlignment="1" applyProtection="1">
      <alignment horizontal="left" vertical="center"/>
      <protection locked="0"/>
    </xf>
    <xf numFmtId="49" fontId="21" fillId="0" borderId="0" xfId="80" applyNumberFormat="1" applyFont="1" applyBorder="1" applyAlignment="1" applyProtection="1">
      <alignment horizontal="center" vertical="center"/>
      <protection locked="0"/>
    </xf>
    <xf numFmtId="0" fontId="20" fillId="0" borderId="0" xfId="80" applyFont="1" applyBorder="1" applyAlignment="1" applyProtection="1">
      <alignment horizontal="center" vertical="center"/>
      <protection locked="0"/>
    </xf>
    <xf numFmtId="4" fontId="20" fillId="0" borderId="0" xfId="80" applyNumberFormat="1" applyFont="1" applyBorder="1" applyAlignment="1" applyProtection="1">
      <alignment horizontal="center" vertical="center"/>
      <protection locked="0"/>
    </xf>
    <xf numFmtId="0" fontId="20" fillId="0" borderId="0" xfId="80" applyFont="1" applyBorder="1" applyAlignment="1" applyProtection="1">
      <alignment horizontal="center" vertical="center"/>
      <protection locked="0"/>
    </xf>
    <xf numFmtId="0" fontId="1" fillId="0" borderId="0" xfId="81" applyNumberFormat="1" applyFont="1" applyFill="1" applyBorder="1" applyAlignment="1" applyProtection="1">
      <alignment horizontal="center" vertical="center"/>
      <protection locked="0"/>
    </xf>
    <xf numFmtId="0" fontId="1" fillId="0" borderId="0" xfId="81" applyNumberFormat="1" applyFont="1" applyFill="1" applyBorder="1" applyAlignment="1" applyProtection="1">
      <alignment horizontal="center" vertical="center"/>
      <protection locked="0"/>
    </xf>
    <xf numFmtId="0" fontId="21" fillId="0" borderId="0" xfId="81" applyNumberFormat="1" applyFont="1" applyFill="1" applyBorder="1" applyAlignment="1" applyProtection="1">
      <alignment horizontal="center" vertical="center"/>
      <protection locked="0"/>
    </xf>
    <xf numFmtId="4" fontId="1" fillId="0" borderId="0" xfId="81" applyNumberFormat="1" applyFont="1" applyFill="1" applyBorder="1" applyAlignment="1" applyProtection="1">
      <alignment horizontal="center" vertical="center"/>
      <protection locked="0"/>
    </xf>
    <xf numFmtId="0" fontId="23" fillId="0" borderId="0" xfId="81" applyNumberFormat="1" applyFont="1" applyFill="1" applyBorder="1" applyAlignment="1" applyProtection="1">
      <alignment horizontal="center" vertical="center"/>
      <protection locked="0"/>
    </xf>
    <xf numFmtId="10" fontId="23" fillId="0" borderId="0" xfId="81" applyNumberFormat="1" applyFont="1" applyFill="1" applyBorder="1" applyAlignment="1" applyProtection="1">
      <alignment horizontal="center" vertical="center"/>
      <protection locked="0"/>
    </xf>
    <xf numFmtId="0" fontId="1" fillId="0" borderId="29" xfId="81" applyNumberFormat="1" applyFont="1" applyFill="1" applyBorder="1" applyAlignment="1" applyProtection="1">
      <alignment horizontal="center" vertical="center"/>
      <protection locked="0"/>
    </xf>
  </cellXfs>
  <cellStyles count="93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" xfId="73"/>
    <cellStyle name="Incorreto 2" xfId="74"/>
    <cellStyle name="Currency" xfId="75"/>
    <cellStyle name="Currency [0]" xfId="76"/>
    <cellStyle name="Moeda 2" xfId="77"/>
    <cellStyle name="Neutra" xfId="78"/>
    <cellStyle name="Neutra 2" xfId="79"/>
    <cellStyle name="Normal 2" xfId="80"/>
    <cellStyle name="Normal_Orçam. Padrão PMSP Jul07" xfId="81"/>
    <cellStyle name="Normal_Plan1" xfId="82"/>
    <cellStyle name="Nota" xfId="83"/>
    <cellStyle name="Nota 2" xfId="84"/>
    <cellStyle name="Percent" xfId="85"/>
    <cellStyle name="Saída" xfId="86"/>
    <cellStyle name="Saída 2" xfId="87"/>
    <cellStyle name="Comma [0]" xfId="88"/>
    <cellStyle name="Separador de milhares 2" xfId="89"/>
    <cellStyle name="Texto de Aviso" xfId="90"/>
    <cellStyle name="Texto de Aviso 2" xfId="91"/>
    <cellStyle name="Texto Explicativo" xfId="92"/>
    <cellStyle name="Texto Explicativo 2" xfId="93"/>
    <cellStyle name="Título" xfId="94"/>
    <cellStyle name="Título 1" xfId="95"/>
    <cellStyle name="Título 1 1" xfId="96"/>
    <cellStyle name="Título 1 2" xfId="97"/>
    <cellStyle name="Título 2" xfId="98"/>
    <cellStyle name="Título 2 2" xfId="99"/>
    <cellStyle name="Título 3" xfId="100"/>
    <cellStyle name="Título 3 2" xfId="101"/>
    <cellStyle name="Título 4" xfId="102"/>
    <cellStyle name="Título 4 2" xfId="103"/>
    <cellStyle name="Total" xfId="104"/>
    <cellStyle name="Total 2" xfId="105"/>
    <cellStyle name="Comma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57150</xdr:rowOff>
    </xdr:from>
    <xdr:to>
      <xdr:col>1</xdr:col>
      <xdr:colOff>76200</xdr:colOff>
      <xdr:row>5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533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view="pageBreakPreview" zoomScale="80" zoomScaleNormal="65" zoomScaleSheetLayoutView="80" zoomScalePageLayoutView="0" workbookViewId="0" topLeftCell="A1">
      <pane ySplit="10" topLeftCell="A11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9.8515625" style="1" customWidth="1"/>
    <col min="2" max="2" width="60.00390625" style="2" customWidth="1"/>
    <col min="3" max="3" width="8.28125" style="3" customWidth="1"/>
    <col min="4" max="4" width="13.28125" style="4" customWidth="1"/>
    <col min="5" max="5" width="0" style="4" hidden="1" customWidth="1"/>
    <col min="6" max="6" width="13.28125" style="4" customWidth="1"/>
    <col min="7" max="7" width="11.00390625" style="4" customWidth="1"/>
  </cols>
  <sheetData>
    <row r="1" spans="1:7" ht="15" customHeight="1">
      <c r="A1" s="63"/>
      <c r="B1" s="63"/>
      <c r="C1" s="63"/>
      <c r="D1" s="63"/>
      <c r="E1" s="63"/>
      <c r="F1" s="63"/>
      <c r="G1" s="63"/>
    </row>
    <row r="2" spans="1:7" ht="15" customHeight="1">
      <c r="A2" s="64" t="s">
        <v>0</v>
      </c>
      <c r="B2" s="65"/>
      <c r="C2" s="63"/>
      <c r="D2" s="63"/>
      <c r="E2" s="63"/>
      <c r="F2" s="63"/>
      <c r="G2" s="63"/>
    </row>
    <row r="3" spans="1:7" ht="15" customHeight="1">
      <c r="A3" s="64" t="s">
        <v>1</v>
      </c>
      <c r="B3" s="66"/>
      <c r="C3" s="67"/>
      <c r="D3" s="67"/>
      <c r="E3" s="67"/>
      <c r="F3" s="67"/>
      <c r="G3" s="67"/>
    </row>
    <row r="4" spans="1:7" ht="15" customHeight="1">
      <c r="A4" s="64"/>
      <c r="B4" s="65"/>
      <c r="C4" s="68"/>
      <c r="D4" s="68"/>
      <c r="E4" s="69"/>
      <c r="F4" s="69"/>
      <c r="G4" s="68"/>
    </row>
    <row r="5" spans="1:7" ht="15" customHeight="1">
      <c r="A5" s="70" t="s">
        <v>2</v>
      </c>
      <c r="B5" s="70"/>
      <c r="C5" s="70"/>
      <c r="D5" s="70"/>
      <c r="E5" s="70"/>
      <c r="F5" s="70"/>
      <c r="G5" s="70"/>
    </row>
    <row r="6" spans="1:7" ht="15" customHeight="1">
      <c r="A6" s="70" t="s">
        <v>3</v>
      </c>
      <c r="B6" s="70"/>
      <c r="C6" s="70"/>
      <c r="D6" s="70"/>
      <c r="E6" s="70"/>
      <c r="F6" s="70"/>
      <c r="G6" s="70"/>
    </row>
    <row r="7" spans="1:7" ht="15" customHeight="1">
      <c r="A7" s="68"/>
      <c r="B7" s="68"/>
      <c r="C7" s="64"/>
      <c r="D7" s="64"/>
      <c r="E7" s="64"/>
      <c r="F7" s="64"/>
      <c r="G7" s="64"/>
    </row>
    <row r="8" spans="1:7" ht="15" customHeight="1">
      <c r="A8" s="64"/>
      <c r="B8" s="64" t="s">
        <v>4</v>
      </c>
      <c r="C8" s="64"/>
      <c r="D8" s="64"/>
      <c r="E8" s="64"/>
      <c r="F8" s="64"/>
      <c r="G8" s="64"/>
    </row>
    <row r="9" spans="1:7" ht="15" customHeight="1">
      <c r="A9" s="71"/>
      <c r="B9" s="72"/>
      <c r="C9" s="71"/>
      <c r="D9" s="73"/>
      <c r="E9" s="74"/>
      <c r="F9" s="75" t="s">
        <v>5</v>
      </c>
      <c r="G9" s="76">
        <v>0.25</v>
      </c>
    </row>
    <row r="10" spans="1:7" ht="15" customHeight="1">
      <c r="A10" s="71"/>
      <c r="B10" s="72"/>
      <c r="C10" s="71"/>
      <c r="D10" s="71"/>
      <c r="E10" s="74"/>
      <c r="F10" s="77" t="s">
        <v>98</v>
      </c>
      <c r="G10" s="77"/>
    </row>
    <row r="11" spans="1:7" ht="27.75" customHeight="1">
      <c r="A11" s="5" t="s">
        <v>6</v>
      </c>
      <c r="B11" s="6" t="s">
        <v>7</v>
      </c>
      <c r="C11" s="7" t="s">
        <v>8</v>
      </c>
      <c r="D11" s="21" t="s">
        <v>9</v>
      </c>
      <c r="E11" s="21" t="s">
        <v>10</v>
      </c>
      <c r="F11" s="21" t="s">
        <v>11</v>
      </c>
      <c r="G11" s="22" t="s">
        <v>12</v>
      </c>
    </row>
    <row r="12" spans="1:7" ht="15" customHeight="1">
      <c r="A12" s="8">
        <v>1</v>
      </c>
      <c r="B12" s="9" t="s">
        <v>13</v>
      </c>
      <c r="C12" s="10"/>
      <c r="D12" s="23"/>
      <c r="E12" s="23"/>
      <c r="F12" s="23"/>
      <c r="G12" s="24"/>
    </row>
    <row r="13" spans="1:7" s="12" customFormat="1" ht="21.75" customHeight="1">
      <c r="A13" s="25" t="s">
        <v>14</v>
      </c>
      <c r="B13" s="26" t="s">
        <v>15</v>
      </c>
      <c r="C13" s="27" t="s">
        <v>16</v>
      </c>
      <c r="D13" s="28">
        <v>10</v>
      </c>
      <c r="E13" s="28">
        <v>253.59</v>
      </c>
      <c r="F13" s="11"/>
      <c r="G13" s="29">
        <f>ROUND(D13*F13,2)</f>
        <v>0</v>
      </c>
    </row>
    <row r="14" spans="1:7" ht="15" customHeight="1">
      <c r="A14" s="30"/>
      <c r="B14" s="31" t="s">
        <v>17</v>
      </c>
      <c r="C14" s="31"/>
      <c r="D14" s="31"/>
      <c r="E14" s="31"/>
      <c r="F14" s="13"/>
      <c r="G14" s="32">
        <f>SUM(G13:G13)</f>
        <v>0</v>
      </c>
    </row>
    <row r="15" spans="1:7" ht="15" customHeight="1">
      <c r="A15" s="33"/>
      <c r="B15" s="33"/>
      <c r="C15" s="33"/>
      <c r="D15" s="33"/>
      <c r="E15" s="33"/>
      <c r="F15" s="14"/>
      <c r="G15" s="33"/>
    </row>
    <row r="16" spans="1:7" ht="15" customHeight="1">
      <c r="A16" s="34" t="s">
        <v>18</v>
      </c>
      <c r="B16" s="35" t="s">
        <v>19</v>
      </c>
      <c r="C16" s="36"/>
      <c r="D16" s="37"/>
      <c r="E16" s="37"/>
      <c r="F16" s="15"/>
      <c r="G16" s="38"/>
    </row>
    <row r="17" spans="1:7" s="12" customFormat="1" ht="48.75" customHeight="1">
      <c r="A17" s="39" t="s">
        <v>20</v>
      </c>
      <c r="B17" s="26" t="s">
        <v>21</v>
      </c>
      <c r="C17" s="40" t="s">
        <v>22</v>
      </c>
      <c r="D17" s="41">
        <v>1101.06</v>
      </c>
      <c r="E17" s="41">
        <v>11.66</v>
      </c>
      <c r="F17" s="11"/>
      <c r="G17" s="29">
        <f aca="true" t="shared" si="0" ref="G17:G30">ROUND(D17*F17,2)</f>
        <v>0</v>
      </c>
    </row>
    <row r="18" spans="1:7" s="12" customFormat="1" ht="21.75" customHeight="1">
      <c r="A18" s="39" t="s">
        <v>23</v>
      </c>
      <c r="B18" s="42" t="s">
        <v>24</v>
      </c>
      <c r="C18" s="40" t="s">
        <v>22</v>
      </c>
      <c r="D18" s="41">
        <v>88.98</v>
      </c>
      <c r="E18" s="41">
        <v>73.15</v>
      </c>
      <c r="F18" s="11"/>
      <c r="G18" s="29">
        <f t="shared" si="0"/>
        <v>0</v>
      </c>
    </row>
    <row r="19" spans="1:7" s="16" customFormat="1" ht="32.25" customHeight="1">
      <c r="A19" s="39" t="s">
        <v>25</v>
      </c>
      <c r="B19" s="43" t="s">
        <v>26</v>
      </c>
      <c r="C19" s="40" t="s">
        <v>27</v>
      </c>
      <c r="D19" s="41">
        <v>34.199999999999996</v>
      </c>
      <c r="E19" s="41">
        <v>83.59</v>
      </c>
      <c r="F19" s="11"/>
      <c r="G19" s="29">
        <f t="shared" si="0"/>
        <v>0</v>
      </c>
    </row>
    <row r="20" spans="1:7" s="12" customFormat="1" ht="32.25" customHeight="1">
      <c r="A20" s="39" t="s">
        <v>28</v>
      </c>
      <c r="B20" s="26" t="s">
        <v>29</v>
      </c>
      <c r="C20" s="40" t="s">
        <v>27</v>
      </c>
      <c r="D20" s="41">
        <v>249.89999999999998</v>
      </c>
      <c r="E20" s="41">
        <v>103.61</v>
      </c>
      <c r="F20" s="11"/>
      <c r="G20" s="29">
        <f t="shared" si="0"/>
        <v>0</v>
      </c>
    </row>
    <row r="21" spans="1:7" s="16" customFormat="1" ht="32.25" customHeight="1">
      <c r="A21" s="39" t="s">
        <v>30</v>
      </c>
      <c r="B21" s="43" t="s">
        <v>31</v>
      </c>
      <c r="C21" s="40" t="s">
        <v>27</v>
      </c>
      <c r="D21" s="41">
        <v>34.199999999999996</v>
      </c>
      <c r="E21" s="41">
        <v>28.073</v>
      </c>
      <c r="F21" s="11"/>
      <c r="G21" s="29">
        <f t="shared" si="0"/>
        <v>0</v>
      </c>
    </row>
    <row r="22" spans="1:7" s="12" customFormat="1" ht="32.25" customHeight="1">
      <c r="A22" s="39" t="s">
        <v>32</v>
      </c>
      <c r="B22" s="26" t="s">
        <v>33</v>
      </c>
      <c r="C22" s="40" t="s">
        <v>27</v>
      </c>
      <c r="D22" s="41">
        <v>249.89999999999998</v>
      </c>
      <c r="E22" s="41">
        <v>35.97</v>
      </c>
      <c r="F22" s="11"/>
      <c r="G22" s="29">
        <f t="shared" si="0"/>
        <v>0</v>
      </c>
    </row>
    <row r="23" spans="1:7" s="12" customFormat="1" ht="32.25" customHeight="1">
      <c r="A23" s="39" t="s">
        <v>34</v>
      </c>
      <c r="B23" s="26" t="s">
        <v>35</v>
      </c>
      <c r="C23" s="40" t="s">
        <v>22</v>
      </c>
      <c r="D23" s="41">
        <v>900.66</v>
      </c>
      <c r="E23" s="41">
        <v>22.3</v>
      </c>
      <c r="F23" s="11"/>
      <c r="G23" s="29">
        <f t="shared" si="0"/>
        <v>0</v>
      </c>
    </row>
    <row r="24" spans="1:7" s="12" customFormat="1" ht="44.25" customHeight="1">
      <c r="A24" s="39" t="s">
        <v>36</v>
      </c>
      <c r="B24" s="26" t="s">
        <v>37</v>
      </c>
      <c r="C24" s="40" t="s">
        <v>22</v>
      </c>
      <c r="D24" s="41">
        <v>350.13</v>
      </c>
      <c r="E24" s="41">
        <v>12.16</v>
      </c>
      <c r="F24" s="11"/>
      <c r="G24" s="29">
        <f t="shared" si="0"/>
        <v>0</v>
      </c>
    </row>
    <row r="25" spans="1:7" s="12" customFormat="1" ht="21.75" customHeight="1">
      <c r="A25" s="39" t="s">
        <v>38</v>
      </c>
      <c r="B25" s="26" t="s">
        <v>39</v>
      </c>
      <c r="C25" s="27" t="s">
        <v>22</v>
      </c>
      <c r="D25" s="41">
        <v>900.66</v>
      </c>
      <c r="E25" s="28">
        <v>6.63</v>
      </c>
      <c r="F25" s="11"/>
      <c r="G25" s="29">
        <f t="shared" si="0"/>
        <v>0</v>
      </c>
    </row>
    <row r="26" spans="1:7" s="12" customFormat="1" ht="21.75" customHeight="1">
      <c r="A26" s="39" t="s">
        <v>40</v>
      </c>
      <c r="B26" s="26" t="s">
        <v>41</v>
      </c>
      <c r="C26" s="27" t="s">
        <v>42</v>
      </c>
      <c r="D26" s="41">
        <v>18013.27</v>
      </c>
      <c r="E26" s="28">
        <v>1.1400000000000001</v>
      </c>
      <c r="F26" s="11"/>
      <c r="G26" s="29">
        <f t="shared" si="0"/>
        <v>0</v>
      </c>
    </row>
    <row r="27" spans="1:7" s="12" customFormat="1" ht="44.25" customHeight="1">
      <c r="A27" s="39" t="s">
        <v>43</v>
      </c>
      <c r="B27" s="26" t="s">
        <v>44</v>
      </c>
      <c r="C27" s="40" t="s">
        <v>45</v>
      </c>
      <c r="D27" s="41">
        <v>6</v>
      </c>
      <c r="E27" s="28">
        <v>2762.93</v>
      </c>
      <c r="F27" s="11"/>
      <c r="G27" s="29">
        <f t="shared" si="0"/>
        <v>0</v>
      </c>
    </row>
    <row r="28" spans="1:7" s="12" customFormat="1" ht="32.25" customHeight="1">
      <c r="A28" s="39" t="s">
        <v>46</v>
      </c>
      <c r="B28" s="26" t="s">
        <v>47</v>
      </c>
      <c r="C28" s="40" t="s">
        <v>27</v>
      </c>
      <c r="D28" s="41">
        <v>6</v>
      </c>
      <c r="E28" s="28">
        <v>539.91</v>
      </c>
      <c r="F28" s="11"/>
      <c r="G28" s="29">
        <f t="shared" si="0"/>
        <v>0</v>
      </c>
    </row>
    <row r="29" spans="1:7" s="12" customFormat="1" ht="44.25" customHeight="1">
      <c r="A29" s="39" t="s">
        <v>48</v>
      </c>
      <c r="B29" s="26" t="s">
        <v>49</v>
      </c>
      <c r="C29" s="40" t="s">
        <v>45</v>
      </c>
      <c r="D29" s="41">
        <v>6</v>
      </c>
      <c r="E29" s="28">
        <v>488.34</v>
      </c>
      <c r="F29" s="11"/>
      <c r="G29" s="29">
        <f t="shared" si="0"/>
        <v>0</v>
      </c>
    </row>
    <row r="30" spans="1:7" s="12" customFormat="1" ht="21.75" customHeight="1">
      <c r="A30" s="39" t="s">
        <v>50</v>
      </c>
      <c r="B30" s="26" t="s">
        <v>51</v>
      </c>
      <c r="C30" s="40" t="s">
        <v>45</v>
      </c>
      <c r="D30" s="41">
        <v>7</v>
      </c>
      <c r="E30" s="28">
        <v>1910.39</v>
      </c>
      <c r="F30" s="11"/>
      <c r="G30" s="29">
        <f t="shared" si="0"/>
        <v>0</v>
      </c>
    </row>
    <row r="31" spans="1:7" ht="15" customHeight="1">
      <c r="A31" s="30"/>
      <c r="B31" s="31" t="s">
        <v>17</v>
      </c>
      <c r="C31" s="31"/>
      <c r="D31" s="31"/>
      <c r="E31" s="31"/>
      <c r="F31" s="13"/>
      <c r="G31" s="32">
        <f>SUM(G17:G30)</f>
        <v>0</v>
      </c>
    </row>
    <row r="32" spans="1:7" ht="15">
      <c r="A32" s="33"/>
      <c r="B32" s="33"/>
      <c r="C32" s="33"/>
      <c r="D32" s="33"/>
      <c r="E32" s="33"/>
      <c r="F32" s="14"/>
      <c r="G32" s="33"/>
    </row>
    <row r="33" spans="1:7" ht="15">
      <c r="A33" s="44" t="s">
        <v>52</v>
      </c>
      <c r="B33" s="35" t="s">
        <v>53</v>
      </c>
      <c r="C33" s="36"/>
      <c r="D33" s="45"/>
      <c r="E33" s="46"/>
      <c r="F33" s="17"/>
      <c r="G33" s="38"/>
    </row>
    <row r="34" spans="1:7" s="12" customFormat="1" ht="32.25" customHeight="1">
      <c r="A34" s="39" t="s">
        <v>54</v>
      </c>
      <c r="B34" s="26" t="s">
        <v>55</v>
      </c>
      <c r="C34" s="40" t="s">
        <v>27</v>
      </c>
      <c r="D34" s="41">
        <v>611.84</v>
      </c>
      <c r="E34" s="28">
        <v>34.79</v>
      </c>
      <c r="F34" s="11"/>
      <c r="G34" s="29">
        <f aca="true" t="shared" si="1" ref="G34:G39">ROUND(D34*F34,2)</f>
        <v>0</v>
      </c>
    </row>
    <row r="35" spans="1:7" s="12" customFormat="1" ht="32.25" customHeight="1">
      <c r="A35" s="39" t="s">
        <v>56</v>
      </c>
      <c r="B35" s="26" t="s">
        <v>57</v>
      </c>
      <c r="C35" s="40" t="s">
        <v>22</v>
      </c>
      <c r="D35" s="41">
        <v>30.28</v>
      </c>
      <c r="E35" s="28">
        <v>345.28</v>
      </c>
      <c r="F35" s="11"/>
      <c r="G35" s="29">
        <f t="shared" si="1"/>
        <v>0</v>
      </c>
    </row>
    <row r="36" spans="1:7" s="12" customFormat="1" ht="21.75" customHeight="1">
      <c r="A36" s="39" t="s">
        <v>58</v>
      </c>
      <c r="B36" s="42" t="s">
        <v>24</v>
      </c>
      <c r="C36" s="40" t="s">
        <v>22</v>
      </c>
      <c r="D36" s="41">
        <v>21.96</v>
      </c>
      <c r="E36" s="41">
        <v>73.15</v>
      </c>
      <c r="F36" s="11"/>
      <c r="G36" s="29">
        <f t="shared" si="1"/>
        <v>0</v>
      </c>
    </row>
    <row r="37" spans="1:7" s="12" customFormat="1" ht="32.25" customHeight="1">
      <c r="A37" s="39" t="s">
        <v>59</v>
      </c>
      <c r="B37" s="26" t="s">
        <v>60</v>
      </c>
      <c r="C37" s="40" t="s">
        <v>27</v>
      </c>
      <c r="D37" s="41">
        <v>477.04</v>
      </c>
      <c r="E37" s="40">
        <v>4.95</v>
      </c>
      <c r="F37" s="11"/>
      <c r="G37" s="29">
        <f t="shared" si="1"/>
        <v>0</v>
      </c>
    </row>
    <row r="38" spans="1:7" s="12" customFormat="1" ht="32.25" customHeight="1">
      <c r="A38" s="39" t="s">
        <v>61</v>
      </c>
      <c r="B38" s="26" t="s">
        <v>62</v>
      </c>
      <c r="C38" s="40" t="s">
        <v>16</v>
      </c>
      <c r="D38" s="41">
        <v>161.38</v>
      </c>
      <c r="E38" s="40">
        <v>11.86</v>
      </c>
      <c r="F38" s="11"/>
      <c r="G38" s="29">
        <f t="shared" si="1"/>
        <v>0</v>
      </c>
    </row>
    <row r="39" spans="1:7" s="12" customFormat="1" ht="22.5" customHeight="1">
      <c r="A39" s="39" t="s">
        <v>63</v>
      </c>
      <c r="B39" s="26" t="s">
        <v>64</v>
      </c>
      <c r="C39" s="47" t="s">
        <v>65</v>
      </c>
      <c r="D39" s="48">
        <v>484.13999999999993</v>
      </c>
      <c r="E39" s="48">
        <v>0.88</v>
      </c>
      <c r="F39" s="11"/>
      <c r="G39" s="29">
        <f t="shared" si="1"/>
        <v>0</v>
      </c>
    </row>
    <row r="40" spans="1:7" ht="15" customHeight="1">
      <c r="A40" s="30"/>
      <c r="B40" s="31" t="s">
        <v>17</v>
      </c>
      <c r="C40" s="31"/>
      <c r="D40" s="31"/>
      <c r="E40" s="31"/>
      <c r="F40" s="13"/>
      <c r="G40" s="32">
        <f>SUM(G34:G39)</f>
        <v>0</v>
      </c>
    </row>
    <row r="41" spans="1:7" ht="15" customHeight="1">
      <c r="A41" s="33"/>
      <c r="B41" s="33"/>
      <c r="C41" s="33"/>
      <c r="D41" s="33"/>
      <c r="E41" s="33"/>
      <c r="F41" s="14"/>
      <c r="G41" s="33"/>
    </row>
    <row r="42" spans="1:7" ht="15" customHeight="1">
      <c r="A42" s="5" t="s">
        <v>66</v>
      </c>
      <c r="B42" s="6" t="s">
        <v>67</v>
      </c>
      <c r="C42" s="18"/>
      <c r="D42" s="49"/>
      <c r="E42" s="49"/>
      <c r="F42" s="19"/>
      <c r="G42" s="50"/>
    </row>
    <row r="43" spans="1:7" s="16" customFormat="1" ht="25.5">
      <c r="A43" s="51" t="s">
        <v>68</v>
      </c>
      <c r="B43" s="43" t="s">
        <v>69</v>
      </c>
      <c r="C43" s="20" t="s">
        <v>22</v>
      </c>
      <c r="D43" s="48">
        <v>51.11</v>
      </c>
      <c r="E43" s="48">
        <v>87.62</v>
      </c>
      <c r="F43" s="11"/>
      <c r="G43" s="29">
        <f aca="true" t="shared" si="2" ref="G43:G54">ROUND(D43*F43,2)</f>
        <v>0</v>
      </c>
    </row>
    <row r="44" spans="1:7" s="16" customFormat="1" ht="25.5">
      <c r="A44" s="51" t="s">
        <v>70</v>
      </c>
      <c r="B44" s="43" t="s">
        <v>71</v>
      </c>
      <c r="C44" s="47" t="s">
        <v>16</v>
      </c>
      <c r="D44" s="48">
        <v>1061.32</v>
      </c>
      <c r="E44" s="48">
        <v>9.39</v>
      </c>
      <c r="F44" s="11"/>
      <c r="G44" s="29">
        <f t="shared" si="2"/>
        <v>0</v>
      </c>
    </row>
    <row r="45" spans="1:7" s="16" customFormat="1" ht="38.25">
      <c r="A45" s="51" t="s">
        <v>72</v>
      </c>
      <c r="B45" s="43" t="s">
        <v>73</v>
      </c>
      <c r="C45" s="47" t="s">
        <v>16</v>
      </c>
      <c r="D45" s="48">
        <v>304.66</v>
      </c>
      <c r="E45" s="48">
        <v>6.14</v>
      </c>
      <c r="F45" s="11"/>
      <c r="G45" s="29">
        <f t="shared" si="2"/>
        <v>0</v>
      </c>
    </row>
    <row r="46" spans="1:7" s="12" customFormat="1" ht="32.25" customHeight="1">
      <c r="A46" s="51" t="s">
        <v>74</v>
      </c>
      <c r="B46" s="26" t="s">
        <v>75</v>
      </c>
      <c r="C46" s="20" t="s">
        <v>22</v>
      </c>
      <c r="D46" s="48">
        <v>50.09</v>
      </c>
      <c r="E46" s="48">
        <v>22.91</v>
      </c>
      <c r="F46" s="11"/>
      <c r="G46" s="29">
        <f t="shared" si="2"/>
        <v>0</v>
      </c>
    </row>
    <row r="47" spans="1:7" s="12" customFormat="1" ht="32.25" customHeight="1">
      <c r="A47" s="51" t="s">
        <v>76</v>
      </c>
      <c r="B47" s="26" t="s">
        <v>77</v>
      </c>
      <c r="C47" s="40" t="s">
        <v>22</v>
      </c>
      <c r="D47" s="48">
        <v>50.09</v>
      </c>
      <c r="E47" s="48">
        <v>5.48</v>
      </c>
      <c r="F47" s="11"/>
      <c r="G47" s="29">
        <f t="shared" si="2"/>
        <v>0</v>
      </c>
    </row>
    <row r="48" spans="1:7" s="12" customFormat="1" ht="22.5" customHeight="1">
      <c r="A48" s="51" t="s">
        <v>78</v>
      </c>
      <c r="B48" s="26" t="s">
        <v>64</v>
      </c>
      <c r="C48" s="47" t="s">
        <v>65</v>
      </c>
      <c r="D48" s="48">
        <v>1001.8</v>
      </c>
      <c r="E48" s="48">
        <v>0.88</v>
      </c>
      <c r="F48" s="11"/>
      <c r="G48" s="29">
        <f t="shared" si="2"/>
        <v>0</v>
      </c>
    </row>
    <row r="49" spans="1:7" s="12" customFormat="1" ht="32.25" customHeight="1">
      <c r="A49" s="51" t="s">
        <v>79</v>
      </c>
      <c r="B49" s="42" t="s">
        <v>80</v>
      </c>
      <c r="C49" s="40" t="s">
        <v>16</v>
      </c>
      <c r="D49" s="41">
        <v>259.31</v>
      </c>
      <c r="E49" s="41">
        <v>41.77</v>
      </c>
      <c r="F49" s="11"/>
      <c r="G49" s="29">
        <f t="shared" si="2"/>
        <v>0</v>
      </c>
    </row>
    <row r="50" spans="1:7" s="12" customFormat="1" ht="44.25" customHeight="1">
      <c r="A50" s="51" t="s">
        <v>81</v>
      </c>
      <c r="B50" s="52" t="s">
        <v>82</v>
      </c>
      <c r="C50" s="27" t="s">
        <v>83</v>
      </c>
      <c r="D50" s="53">
        <v>110.31</v>
      </c>
      <c r="E50" s="54">
        <v>145.91</v>
      </c>
      <c r="F50" s="11"/>
      <c r="G50" s="29">
        <f t="shared" si="2"/>
        <v>0</v>
      </c>
    </row>
    <row r="51" spans="1:7" s="12" customFormat="1" ht="21.75" customHeight="1">
      <c r="A51" s="51" t="s">
        <v>84</v>
      </c>
      <c r="B51" s="26" t="s">
        <v>85</v>
      </c>
      <c r="C51" s="27" t="s">
        <v>16</v>
      </c>
      <c r="D51" s="53">
        <v>3031.31</v>
      </c>
      <c r="E51" s="54">
        <v>1.1400000000000001</v>
      </c>
      <c r="F51" s="11"/>
      <c r="G51" s="29">
        <f t="shared" si="2"/>
        <v>0</v>
      </c>
    </row>
    <row r="52" spans="1:7" s="12" customFormat="1" ht="32.25" customHeight="1">
      <c r="A52" s="51" t="s">
        <v>86</v>
      </c>
      <c r="B52" s="26" t="s">
        <v>87</v>
      </c>
      <c r="C52" s="27" t="s">
        <v>83</v>
      </c>
      <c r="D52" s="53">
        <v>202.76</v>
      </c>
      <c r="E52" s="54">
        <v>171.23</v>
      </c>
      <c r="F52" s="11"/>
      <c r="G52" s="29">
        <f t="shared" si="2"/>
        <v>0</v>
      </c>
    </row>
    <row r="53" spans="1:7" s="12" customFormat="1" ht="32.25" customHeight="1">
      <c r="A53" s="51" t="s">
        <v>88</v>
      </c>
      <c r="B53" s="26" t="s">
        <v>89</v>
      </c>
      <c r="C53" s="47" t="s">
        <v>90</v>
      </c>
      <c r="D53" s="53">
        <v>6261.4</v>
      </c>
      <c r="E53" s="54">
        <v>0.51</v>
      </c>
      <c r="F53" s="11"/>
      <c r="G53" s="29">
        <f t="shared" si="2"/>
        <v>0</v>
      </c>
    </row>
    <row r="54" spans="1:7" s="12" customFormat="1" ht="44.25" customHeight="1">
      <c r="A54" s="51" t="s">
        <v>91</v>
      </c>
      <c r="B54" s="26" t="s">
        <v>92</v>
      </c>
      <c r="C54" s="47" t="s">
        <v>22</v>
      </c>
      <c r="D54" s="53">
        <v>130.45</v>
      </c>
      <c r="E54" s="54">
        <v>3.94</v>
      </c>
      <c r="F54" s="11"/>
      <c r="G54" s="29">
        <f t="shared" si="2"/>
        <v>0</v>
      </c>
    </row>
    <row r="55" spans="1:7" ht="15" customHeight="1">
      <c r="A55" s="30"/>
      <c r="B55" s="31" t="s">
        <v>17</v>
      </c>
      <c r="C55" s="31"/>
      <c r="D55" s="31"/>
      <c r="E55" s="31"/>
      <c r="F55" s="13"/>
      <c r="G55" s="32">
        <f>SUM(G43:G54)</f>
        <v>0</v>
      </c>
    </row>
    <row r="56" spans="1:7" ht="15" customHeight="1">
      <c r="A56" s="33"/>
      <c r="B56" s="33"/>
      <c r="C56" s="33"/>
      <c r="D56" s="33"/>
      <c r="E56" s="33"/>
      <c r="F56" s="33"/>
      <c r="G56" s="33"/>
    </row>
    <row r="57" spans="1:7" ht="12.75" customHeight="1" hidden="1">
      <c r="A57" s="55" t="s">
        <v>93</v>
      </c>
      <c r="B57" s="35" t="s">
        <v>94</v>
      </c>
      <c r="C57" s="56"/>
      <c r="D57" s="45"/>
      <c r="E57" s="46"/>
      <c r="F57" s="46"/>
      <c r="G57" s="57"/>
    </row>
    <row r="58" spans="1:7" s="12" customFormat="1" ht="12.75" customHeight="1" hidden="1">
      <c r="A58" s="51" t="s">
        <v>95</v>
      </c>
      <c r="B58" s="26" t="s">
        <v>96</v>
      </c>
      <c r="C58" s="27" t="s">
        <v>16</v>
      </c>
      <c r="D58" s="53" t="e">
        <f>#REF!</f>
        <v>#REF!</v>
      </c>
      <c r="E58" s="54">
        <v>27.43</v>
      </c>
      <c r="F58" s="28">
        <f>ROUND(E58*(1+$G$9),2)</f>
        <v>34.29</v>
      </c>
      <c r="G58" s="29" t="e">
        <f>ROUND(D58*F58,2)</f>
        <v>#REF!</v>
      </c>
    </row>
    <row r="59" spans="1:7" ht="12.75" customHeight="1" hidden="1">
      <c r="A59" s="30"/>
      <c r="B59" s="31" t="s">
        <v>17</v>
      </c>
      <c r="C59" s="31"/>
      <c r="D59" s="31"/>
      <c r="E59" s="31"/>
      <c r="F59" s="31"/>
      <c r="G59" s="32" t="e">
        <f>SUM(G58:G58)</f>
        <v>#REF!</v>
      </c>
    </row>
    <row r="60" spans="1:7" ht="12.75" customHeight="1" hidden="1">
      <c r="A60" s="58"/>
      <c r="B60" s="58"/>
      <c r="C60" s="58"/>
      <c r="D60" s="58"/>
      <c r="E60" s="58"/>
      <c r="F60" s="58"/>
      <c r="G60" s="58"/>
    </row>
    <row r="61" spans="1:7" ht="23.25" customHeight="1">
      <c r="A61" s="59"/>
      <c r="B61" s="60"/>
      <c r="C61" s="61" t="s">
        <v>97</v>
      </c>
      <c r="D61" s="61" t="e">
        <f>F61+#REF!</f>
        <v>#REF!</v>
      </c>
      <c r="E61" s="61"/>
      <c r="F61" s="62">
        <f>SUM(G14+G31+G40+G55)</f>
        <v>0</v>
      </c>
      <c r="G61" s="62"/>
    </row>
  </sheetData>
  <sheetProtection password="CACF" sheet="1"/>
  <mergeCells count="6">
    <mergeCell ref="A5:G5"/>
    <mergeCell ref="A6:G6"/>
    <mergeCell ref="C61:E61"/>
    <mergeCell ref="F61:G61"/>
    <mergeCell ref="F10:G10"/>
  </mergeCells>
  <printOptions horizontalCentered="1"/>
  <pageMargins left="0.7875" right="0.5118055555555555" top="0.5118055555555555" bottom="0.7569444444444444" header="0.5118055555555555" footer="0.5902777777777778"/>
  <pageSetup fitToHeight="2" fitToWidth="1" horizontalDpi="600" verticalDpi="600" orientation="portrait" paperSize="9" scale="76" r:id="rId2"/>
  <headerFooter alignWithMargins="0">
    <oddFooter>&amp;C&amp;"Times New Roman,Normal"&amp;12Página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Aparecida de Oliveira Santos</dc:creator>
  <cp:keywords/>
  <dc:description/>
  <cp:lastModifiedBy>Ester Aparecida de Oliveira Santos</cp:lastModifiedBy>
  <cp:lastPrinted>2014-03-12T13:26:34Z</cp:lastPrinted>
  <dcterms:created xsi:type="dcterms:W3CDTF">2014-03-13T14:25:48Z</dcterms:created>
  <dcterms:modified xsi:type="dcterms:W3CDTF">2014-03-13T14:27:54Z</dcterms:modified>
  <cp:category/>
  <cp:version/>
  <cp:contentType/>
  <cp:contentStatus/>
</cp:coreProperties>
</file>