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525" yWindow="15" windowWidth="12525" windowHeight="13350" activeTab="0"/>
  </bookViews>
  <sheets>
    <sheet name="CPU" sheetId="1" r:id="rId1"/>
  </sheets>
  <definedNames>
    <definedName name="_xlnm.Print_Area" localSheetId="0">'CPU'!$A$1:$L$29</definedName>
    <definedName name="_xlnm.Print_Titles" localSheetId="0">'CPU'!$1:$14</definedName>
  </definedNames>
  <calcPr fullCalcOnLoad="1"/>
</workbook>
</file>

<file path=xl/sharedStrings.xml><?xml version="1.0" encoding="utf-8"?>
<sst xmlns="http://schemas.openxmlformats.org/spreadsheetml/2006/main" count="124" uniqueCount="70">
  <si>
    <t>CÓDIGO</t>
  </si>
  <si>
    <t>UNID</t>
  </si>
  <si>
    <t>BDI</t>
  </si>
  <si>
    <t>MÃO DE OBRA</t>
  </si>
  <si>
    <t>PREFEITURA DO MUNICÍPIO DE MAUÁ</t>
  </si>
  <si>
    <t>SECRETARIA DE OBRAS</t>
  </si>
  <si>
    <t>Departamento de Planejamento e Projetos</t>
  </si>
  <si>
    <t>ESPECIFICAÇÃO DO SERVIÇO</t>
  </si>
  <si>
    <t>MATERIAL/EQUIP</t>
  </si>
  <si>
    <t>SUBTOTAL</t>
  </si>
  <si>
    <t>REFERÊNCIA</t>
  </si>
  <si>
    <t>ITEM DA PLANILHA</t>
  </si>
  <si>
    <t>FONTE</t>
  </si>
  <si>
    <t>TOTAL R$</t>
  </si>
  <si>
    <t>DATA</t>
  </si>
  <si>
    <t>COMPOSIÇÃO DE PREÇOS UNITÁRIOS  DE SERVIÇOS NÃO PREVISTOS NA TABELA SINAPI</t>
  </si>
  <si>
    <t>1</t>
  </si>
  <si>
    <t>2</t>
  </si>
  <si>
    <t>LOCAL : Rua Gabriel Marques nº  353 - Vila Noemia - Mauá</t>
  </si>
  <si>
    <t>2.1</t>
  </si>
  <si>
    <t xml:space="preserve">PROJETO EXECUTIVO DE ARQUITETURA EM FORMATO A1 </t>
  </si>
  <si>
    <t>CPOS</t>
  </si>
  <si>
    <t>AGO/14</t>
  </si>
  <si>
    <t>3.1.1</t>
  </si>
  <si>
    <t xml:space="preserve">RETIRADA DE TELHAMENTO PERFIL E MATERIAL QUALQUER. </t>
  </si>
  <si>
    <t>40304</t>
  </si>
  <si>
    <t>m2</t>
  </si>
  <si>
    <t>un.</t>
  </si>
  <si>
    <t>3.1.3</t>
  </si>
  <si>
    <t>DEMOLIÇÃO MANUAL DE ARGAMASSA REGULARIZANTE, ISOLANTE OU PROTETORA (COBERTURA)</t>
  </si>
  <si>
    <t>5.2</t>
  </si>
  <si>
    <t>210501</t>
  </si>
  <si>
    <t xml:space="preserve">PISO EM PAINEL COM MIOLO DE MADEIRA CONTRAPLACADO POR LÂMINAS DE MADEIA E EXTERNAMENTE POR CHAPAS EM CRFS - ESPESSURA DE 40MM </t>
  </si>
  <si>
    <t>5.3</t>
  </si>
  <si>
    <t>143007</t>
  </si>
  <si>
    <t xml:space="preserve">DIVISORIA SANITÁRIA EM PAINEL LAMINADO MELAMINICO ESTRUTURAL, PERFIS EM ALUMINIO, INCLUSIVE FERRAGEM COMPLETA PARA VÃO DE PORTA  </t>
  </si>
  <si>
    <t>6.1.1</t>
  </si>
  <si>
    <t>170102</t>
  </si>
  <si>
    <t>ARGAMASSA DE REGULARIZAÇÃO E/OU PROTEÇÃO</t>
  </si>
  <si>
    <t>6.2.1</t>
  </si>
  <si>
    <t>161204</t>
  </si>
  <si>
    <t>TELHAMENTO EM CHAPA DE AÇO PRÉ-PINTADA COM EPÓXI E POLIÉSTER, PERFILONDULADO CALANDRADO, COM ESPESSURA DE 0,80 MM</t>
  </si>
  <si>
    <t>6.3.3</t>
  </si>
  <si>
    <t>460403</t>
  </si>
  <si>
    <t>TUBO DE PVC RIGIDO TIPO PBA CLASSE 15, DN= 100MM, (DE = 110MM), INCLUSIVE CONEXÕES.</t>
  </si>
  <si>
    <t>m</t>
  </si>
  <si>
    <t>7.1</t>
  </si>
  <si>
    <t>240281</t>
  </si>
  <si>
    <t>PORTA DE ABRIR EM CHAPA CEGA COM ISOLAMENTO ACÚSTICO, SOB MEDIDA . (2 PORTAS ( 1 PORTA 2,10 X 0,80 ; 1 PORTA 2 FOLHAS 1,50 X 2,10)).</t>
  </si>
  <si>
    <t>8.2</t>
  </si>
  <si>
    <t>371360</t>
  </si>
  <si>
    <t xml:space="preserve">DISJUNTOR TERMOMAGNÉTICO , UNIPOLAR 127/220V, CORRENTE DE 10 A ATÉ 30A </t>
  </si>
  <si>
    <t>8.7</t>
  </si>
  <si>
    <t>411523</t>
  </si>
  <si>
    <t>LUMINÁRIA CIRCULAR DE EMBUTIR COM LÂMPADA LED, FLUXO LUMINOSO 2000 LM, TEMPERATURA DE COR 4000 K, IRC 85, E DRIVER MULTITENSÃO DE 100 A 250 V.</t>
  </si>
  <si>
    <t>9.1</t>
  </si>
  <si>
    <t>210226</t>
  </si>
  <si>
    <t xml:space="preserve">REVESTIMENTO VINILICO EM MANTA ACÚSTICA HETEROGÊNEA, ESPESSURA 3MM </t>
  </si>
  <si>
    <t>10.1</t>
  </si>
  <si>
    <t>COTAÇÃO</t>
  </si>
  <si>
    <t>conj</t>
  </si>
  <si>
    <t>10.2</t>
  </si>
  <si>
    <t>POLTRONAS</t>
  </si>
  <si>
    <t>12.11</t>
  </si>
  <si>
    <t>370501</t>
  </si>
  <si>
    <t xml:space="preserve">QUADRO DE COMANDO COMPLETO </t>
  </si>
  <si>
    <t>030904</t>
  </si>
  <si>
    <t>VESTIMENTA CÊNICA</t>
  </si>
  <si>
    <t>MAR/15</t>
  </si>
  <si>
    <t xml:space="preserve">EMPREENDIMENTO: REFORMA DO TEATRO MUNICIPAL 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</si>
</sst>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\-00\-00"/>
    <numFmt numFmtId="165" formatCode="00000"/>
    <numFmt numFmtId="166" formatCode="#,##0.0000"/>
    <numFmt numFmtId="167" formatCode="#,##0.000000"/>
    <numFmt numFmtId="168" formatCode="0.0000"/>
    <numFmt numFmtId="169" formatCode="0.000000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  <numFmt numFmtId="174" formatCode="0.0%"/>
    <numFmt numFmtId="175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/>
    </xf>
    <xf numFmtId="49" fontId="3" fillId="0" borderId="0" xfId="61" applyNumberFormat="1" applyFont="1" applyBorder="1" applyAlignment="1">
      <alignment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Border="1" applyAlignment="1">
      <alignment horizontal="center"/>
    </xf>
    <xf numFmtId="43" fontId="42" fillId="0" borderId="0" xfId="61" applyFont="1" applyAlignment="1">
      <alignment/>
    </xf>
    <xf numFmtId="43" fontId="42" fillId="0" borderId="0" xfId="61" applyFont="1" applyBorder="1" applyAlignment="1">
      <alignment/>
    </xf>
    <xf numFmtId="0" fontId="42" fillId="0" borderId="0" xfId="0" applyFont="1" applyBorder="1" applyAlignment="1">
      <alignment vertical="center"/>
    </xf>
    <xf numFmtId="43" fontId="42" fillId="0" borderId="0" xfId="61" applyFont="1" applyBorder="1" applyAlignment="1">
      <alignment vertical="center"/>
    </xf>
    <xf numFmtId="0" fontId="42" fillId="0" borderId="0" xfId="0" applyFont="1" applyAlignment="1">
      <alignment vertical="center"/>
    </xf>
    <xf numFmtId="49" fontId="43" fillId="0" borderId="0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49" fontId="42" fillId="0" borderId="11" xfId="0" applyNumberFormat="1" applyFont="1" applyBorder="1" applyAlignment="1">
      <alignment horizontal="center"/>
    </xf>
    <xf numFmtId="0" fontId="42" fillId="0" borderId="11" xfId="0" applyFont="1" applyBorder="1" applyAlignment="1">
      <alignment/>
    </xf>
    <xf numFmtId="43" fontId="42" fillId="0" borderId="11" xfId="61" applyFont="1" applyBorder="1" applyAlignment="1">
      <alignment/>
    </xf>
    <xf numFmtId="43" fontId="42" fillId="0" borderId="12" xfId="61" applyFont="1" applyBorder="1" applyAlignment="1">
      <alignment/>
    </xf>
    <xf numFmtId="49" fontId="42" fillId="0" borderId="13" xfId="0" applyNumberFormat="1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43" fontId="42" fillId="0" borderId="14" xfId="61" applyFont="1" applyBorder="1" applyAlignment="1">
      <alignment/>
    </xf>
    <xf numFmtId="49" fontId="43" fillId="0" borderId="15" xfId="0" applyNumberFormat="1" applyFont="1" applyBorder="1" applyAlignment="1">
      <alignment horizontal="center" vertical="center"/>
    </xf>
    <xf numFmtId="49" fontId="43" fillId="0" borderId="16" xfId="0" applyNumberFormat="1" applyFont="1" applyBorder="1" applyAlignment="1">
      <alignment horizontal="center" vertical="center"/>
    </xf>
    <xf numFmtId="43" fontId="42" fillId="0" borderId="16" xfId="61" applyFont="1" applyBorder="1" applyAlignment="1">
      <alignment vertical="center"/>
    </xf>
    <xf numFmtId="43" fontId="42" fillId="0" borderId="17" xfId="61" applyFont="1" applyBorder="1" applyAlignment="1">
      <alignment vertical="center"/>
    </xf>
    <xf numFmtId="43" fontId="43" fillId="0" borderId="16" xfId="61" applyFont="1" applyBorder="1" applyAlignment="1">
      <alignment horizontal="center" vertical="center"/>
    </xf>
    <xf numFmtId="43" fontId="43" fillId="0" borderId="0" xfId="6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49" fontId="42" fillId="0" borderId="18" xfId="0" applyNumberFormat="1" applyFont="1" applyBorder="1" applyAlignment="1">
      <alignment horizontal="center" vertical="top"/>
    </xf>
    <xf numFmtId="0" fontId="42" fillId="0" borderId="18" xfId="0" applyFont="1" applyBorder="1" applyAlignment="1">
      <alignment horizontal="center" vertical="top"/>
    </xf>
    <xf numFmtId="49" fontId="42" fillId="0" borderId="18" xfId="0" applyNumberFormat="1" applyFont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left" vertical="top"/>
    </xf>
    <xf numFmtId="49" fontId="42" fillId="0" borderId="11" xfId="61" applyNumberFormat="1" applyFont="1" applyBorder="1" applyAlignment="1">
      <alignment horizontal="center"/>
    </xf>
    <xf numFmtId="49" fontId="42" fillId="0" borderId="0" xfId="61" applyNumberFormat="1" applyFont="1" applyBorder="1" applyAlignment="1">
      <alignment horizontal="center"/>
    </xf>
    <xf numFmtId="49" fontId="42" fillId="0" borderId="0" xfId="61" applyNumberFormat="1" applyFont="1" applyAlignment="1">
      <alignment horizontal="center"/>
    </xf>
    <xf numFmtId="49" fontId="42" fillId="0" borderId="18" xfId="61" applyNumberFormat="1" applyFont="1" applyBorder="1" applyAlignment="1">
      <alignment horizontal="center"/>
    </xf>
    <xf numFmtId="0" fontId="3" fillId="33" borderId="18" xfId="0" applyFont="1" applyFill="1" applyBorder="1" applyAlignment="1">
      <alignment horizontal="center" vertical="top"/>
    </xf>
    <xf numFmtId="43" fontId="42" fillId="0" borderId="18" xfId="61" applyFont="1" applyBorder="1" applyAlignment="1">
      <alignment/>
    </xf>
    <xf numFmtId="49" fontId="44" fillId="34" borderId="18" xfId="61" applyNumberFormat="1" applyFont="1" applyFill="1" applyBorder="1" applyAlignment="1">
      <alignment horizontal="center" vertical="center"/>
    </xf>
    <xf numFmtId="10" fontId="44" fillId="34" borderId="18" xfId="61" applyNumberFormat="1" applyFont="1" applyFill="1" applyBorder="1" applyAlignment="1">
      <alignment horizontal="center" vertical="center"/>
    </xf>
    <xf numFmtId="49" fontId="44" fillId="34" borderId="19" xfId="61" applyNumberFormat="1" applyFont="1" applyFill="1" applyBorder="1" applyAlignment="1">
      <alignment horizontal="center" vertical="center"/>
    </xf>
    <xf numFmtId="10" fontId="44" fillId="34" borderId="19" xfId="50" applyNumberFormat="1" applyFont="1" applyFill="1" applyBorder="1" applyAlignment="1">
      <alignment horizontal="center" vertical="center"/>
    </xf>
    <xf numFmtId="49" fontId="6" fillId="0" borderId="0" xfId="61" applyNumberFormat="1" applyFont="1" applyBorder="1" applyAlignment="1">
      <alignment vertical="center"/>
    </xf>
    <xf numFmtId="49" fontId="6" fillId="0" borderId="14" xfId="61" applyNumberFormat="1" applyFont="1" applyBorder="1" applyAlignment="1">
      <alignment vertical="center"/>
    </xf>
    <xf numFmtId="49" fontId="5" fillId="0" borderId="0" xfId="61" applyNumberFormat="1" applyFont="1" applyFill="1" applyBorder="1" applyAlignment="1">
      <alignment/>
    </xf>
    <xf numFmtId="49" fontId="5" fillId="0" borderId="14" xfId="61" applyNumberFormat="1" applyFont="1" applyFill="1" applyBorder="1" applyAlignment="1">
      <alignment/>
    </xf>
    <xf numFmtId="49" fontId="3" fillId="33" borderId="18" xfId="48" applyNumberFormat="1" applyFont="1" applyFill="1" applyBorder="1" applyAlignment="1">
      <alignment horizontal="center" vertical="top" wrapText="1"/>
      <protection/>
    </xf>
    <xf numFmtId="49" fontId="2" fillId="0" borderId="18" xfId="0" applyNumberFormat="1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center" vertical="top"/>
    </xf>
    <xf numFmtId="49" fontId="2" fillId="0" borderId="18" xfId="0" applyNumberFormat="1" applyFont="1" applyFill="1" applyBorder="1" applyAlignment="1">
      <alignment horizontal="center" vertical="top"/>
    </xf>
    <xf numFmtId="43" fontId="42" fillId="0" borderId="20" xfId="61" applyFont="1" applyBorder="1" applyAlignment="1">
      <alignment/>
    </xf>
    <xf numFmtId="0" fontId="3" fillId="35" borderId="18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justify" vertical="justify"/>
    </xf>
    <xf numFmtId="0" fontId="3" fillId="0" borderId="18" xfId="0" applyFont="1" applyBorder="1" applyAlignment="1">
      <alignment horizontal="center" vertical="top"/>
    </xf>
    <xf numFmtId="0" fontId="3" fillId="36" borderId="18" xfId="0" applyFont="1" applyFill="1" applyBorder="1" applyAlignment="1">
      <alignment horizontal="left" vertical="top"/>
    </xf>
    <xf numFmtId="0" fontId="3" fillId="0" borderId="18" xfId="0" applyFont="1" applyBorder="1" applyAlignment="1">
      <alignment horizontal="justify" vertical="top" wrapText="1"/>
    </xf>
    <xf numFmtId="0" fontId="3" fillId="35" borderId="18" xfId="0" applyFont="1" applyFill="1" applyBorder="1" applyAlignment="1">
      <alignment horizontal="center" vertical="top"/>
    </xf>
    <xf numFmtId="0" fontId="3" fillId="35" borderId="18" xfId="0" applyFont="1" applyFill="1" applyBorder="1" applyAlignment="1">
      <alignment horizontal="justify" vertical="top"/>
    </xf>
    <xf numFmtId="0" fontId="3" fillId="0" borderId="18" xfId="0" applyFont="1" applyFill="1" applyBorder="1" applyAlignment="1">
      <alignment horizontal="justify" vertical="top"/>
    </xf>
    <xf numFmtId="0" fontId="3" fillId="0" borderId="18" xfId="0" applyFont="1" applyBorder="1" applyAlignment="1">
      <alignment vertical="top"/>
    </xf>
    <xf numFmtId="0" fontId="3" fillId="36" borderId="18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justify" vertical="top" wrapText="1"/>
    </xf>
    <xf numFmtId="0" fontId="3" fillId="0" borderId="18" xfId="0" applyFont="1" applyBorder="1" applyAlignment="1">
      <alignment horizontal="left" vertical="top"/>
    </xf>
    <xf numFmtId="0" fontId="3" fillId="33" borderId="18" xfId="0" applyFont="1" applyFill="1" applyBorder="1" applyAlignment="1">
      <alignment horizontal="justify" vertical="top" wrapText="1"/>
    </xf>
    <xf numFmtId="0" fontId="42" fillId="0" borderId="0" xfId="0" applyFont="1" applyFill="1" applyAlignment="1">
      <alignment/>
    </xf>
    <xf numFmtId="43" fontId="44" fillId="34" borderId="21" xfId="61" applyFont="1" applyFill="1" applyBorder="1" applyAlignment="1">
      <alignment horizontal="center" vertical="center"/>
    </xf>
    <xf numFmtId="43" fontId="44" fillId="34" borderId="18" xfId="61" applyFont="1" applyFill="1" applyBorder="1" applyAlignment="1">
      <alignment horizontal="center" vertical="center"/>
    </xf>
    <xf numFmtId="43" fontId="44" fillId="34" borderId="19" xfId="61" applyFont="1" applyFill="1" applyBorder="1" applyAlignment="1">
      <alignment horizontal="center" vertical="center"/>
    </xf>
    <xf numFmtId="43" fontId="44" fillId="34" borderId="21" xfId="61" applyFont="1" applyFill="1" applyBorder="1" applyAlignment="1">
      <alignment horizontal="center" vertical="center" wrapText="1"/>
    </xf>
    <xf numFmtId="43" fontId="44" fillId="34" borderId="18" xfId="61" applyFont="1" applyFill="1" applyBorder="1" applyAlignment="1">
      <alignment horizontal="center" vertical="center" wrapText="1"/>
    </xf>
    <xf numFmtId="43" fontId="44" fillId="34" borderId="19" xfId="61" applyFont="1" applyFill="1" applyBorder="1" applyAlignment="1">
      <alignment horizontal="center" vertical="center" wrapText="1"/>
    </xf>
    <xf numFmtId="49" fontId="44" fillId="34" borderId="21" xfId="0" applyNumberFormat="1" applyFont="1" applyFill="1" applyBorder="1" applyAlignment="1">
      <alignment horizontal="center" vertical="center"/>
    </xf>
    <xf numFmtId="49" fontId="44" fillId="34" borderId="18" xfId="0" applyNumberFormat="1" applyFont="1" applyFill="1" applyBorder="1" applyAlignment="1">
      <alignment horizontal="center" vertical="center"/>
    </xf>
    <xf numFmtId="49" fontId="44" fillId="34" borderId="19" xfId="0" applyNumberFormat="1" applyFont="1" applyFill="1" applyBorder="1" applyAlignment="1">
      <alignment horizontal="center" vertical="center"/>
    </xf>
    <xf numFmtId="0" fontId="44" fillId="34" borderId="21" xfId="0" applyFont="1" applyFill="1" applyBorder="1" applyAlignment="1">
      <alignment horizontal="center" vertical="center"/>
    </xf>
    <xf numFmtId="0" fontId="44" fillId="34" borderId="18" xfId="0" applyFont="1" applyFill="1" applyBorder="1" applyAlignment="1">
      <alignment horizontal="center" vertical="center"/>
    </xf>
    <xf numFmtId="0" fontId="44" fillId="34" borderId="19" xfId="0" applyFont="1" applyFill="1" applyBorder="1" applyAlignment="1">
      <alignment horizontal="center" vertical="center"/>
    </xf>
    <xf numFmtId="49" fontId="44" fillId="34" borderId="22" xfId="0" applyNumberFormat="1" applyFont="1" applyFill="1" applyBorder="1" applyAlignment="1">
      <alignment horizontal="center" vertical="center" wrapText="1"/>
    </xf>
    <xf numFmtId="49" fontId="44" fillId="34" borderId="23" xfId="0" applyNumberFormat="1" applyFont="1" applyFill="1" applyBorder="1" applyAlignment="1">
      <alignment horizontal="center" vertical="center" wrapText="1"/>
    </xf>
    <xf numFmtId="49" fontId="44" fillId="34" borderId="24" xfId="0" applyNumberFormat="1" applyFont="1" applyFill="1" applyBorder="1" applyAlignment="1">
      <alignment horizontal="center" vertical="center" wrapText="1"/>
    </xf>
    <xf numFmtId="43" fontId="44" fillId="34" borderId="25" xfId="61" applyFont="1" applyFill="1" applyBorder="1" applyAlignment="1">
      <alignment horizontal="center" vertical="center" wrapText="1"/>
    </xf>
    <xf numFmtId="43" fontId="44" fillId="34" borderId="26" xfId="61" applyFont="1" applyFill="1" applyBorder="1" applyAlignment="1">
      <alignment horizontal="center" vertical="center" wrapText="1"/>
    </xf>
    <xf numFmtId="43" fontId="44" fillId="34" borderId="27" xfId="61" applyFont="1" applyFill="1" applyBorder="1" applyAlignment="1">
      <alignment horizontal="center" vertical="center" wrapText="1"/>
    </xf>
    <xf numFmtId="49" fontId="5" fillId="0" borderId="13" xfId="61" applyNumberFormat="1" applyFont="1" applyBorder="1" applyAlignment="1">
      <alignment horizontal="center" vertical="center"/>
    </xf>
    <xf numFmtId="49" fontId="5" fillId="0" borderId="0" xfId="61" applyNumberFormat="1" applyFont="1" applyBorder="1" applyAlignment="1">
      <alignment horizontal="center" vertical="center"/>
    </xf>
    <xf numFmtId="49" fontId="5" fillId="0" borderId="14" xfId="61" applyNumberFormat="1" applyFont="1" applyBorder="1" applyAlignment="1">
      <alignment horizontal="center" vertical="center"/>
    </xf>
    <xf numFmtId="49" fontId="6" fillId="0" borderId="13" xfId="61" applyNumberFormat="1" applyFont="1" applyBorder="1" applyAlignment="1">
      <alignment horizontal="center" vertical="center"/>
    </xf>
    <xf numFmtId="49" fontId="6" fillId="0" borderId="0" xfId="61" applyNumberFormat="1" applyFont="1" applyBorder="1" applyAlignment="1">
      <alignment horizontal="center" vertical="center"/>
    </xf>
    <xf numFmtId="49" fontId="6" fillId="0" borderId="14" xfId="61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45" fillId="0" borderId="13" xfId="0" applyNumberFormat="1" applyFont="1" applyBorder="1" applyAlignment="1">
      <alignment horizontal="center" vertical="center"/>
    </xf>
    <xf numFmtId="49" fontId="45" fillId="0" borderId="0" xfId="0" applyNumberFormat="1" applyFont="1" applyBorder="1" applyAlignment="1">
      <alignment horizontal="center" vertical="center"/>
    </xf>
    <xf numFmtId="49" fontId="45" fillId="0" borderId="14" xfId="0" applyNumberFormat="1" applyFont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lan1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95250</xdr:rowOff>
    </xdr:from>
    <xdr:to>
      <xdr:col>1</xdr:col>
      <xdr:colOff>361950</xdr:colOff>
      <xdr:row>6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71450"/>
          <a:ext cx="790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showGridLines="0" tabSelected="1" zoomScalePageLayoutView="0" workbookViewId="0" topLeftCell="A1">
      <pane ySplit="14" topLeftCell="A15" activePane="bottomLeft" state="frozen"/>
      <selection pane="topLeft" activeCell="A1" sqref="A1"/>
      <selection pane="bottomLeft" activeCell="L17" sqref="L17"/>
    </sheetView>
  </sheetViews>
  <sheetFormatPr defaultColWidth="9.140625" defaultRowHeight="15"/>
  <cols>
    <col min="1" max="1" width="9.8515625" style="5" customWidth="1"/>
    <col min="2" max="2" width="8.140625" style="2" customWidth="1"/>
    <col min="3" max="3" width="8.140625" style="5" customWidth="1"/>
    <col min="4" max="4" width="9.140625" style="2" customWidth="1"/>
    <col min="5" max="5" width="67.421875" style="1" customWidth="1"/>
    <col min="6" max="6" width="7.7109375" style="5" customWidth="1"/>
    <col min="7" max="7" width="14.140625" style="7" bestFit="1" customWidth="1"/>
    <col min="8" max="8" width="12.57421875" style="7" bestFit="1" customWidth="1"/>
    <col min="9" max="9" width="10.00390625" style="7" bestFit="1" customWidth="1"/>
    <col min="10" max="10" width="3.140625" style="36" customWidth="1"/>
    <col min="11" max="11" width="9.140625" style="7" customWidth="1"/>
    <col min="12" max="12" width="10.8515625" style="7" customWidth="1"/>
    <col min="13" max="13" width="9.140625" style="1" customWidth="1"/>
    <col min="14" max="14" width="9.140625" style="2" customWidth="1"/>
    <col min="15" max="16384" width="9.140625" style="1" customWidth="1"/>
  </cols>
  <sheetData>
    <row r="1" spans="1:12" ht="6" customHeight="1">
      <c r="A1" s="13"/>
      <c r="B1" s="14"/>
      <c r="C1" s="15"/>
      <c r="D1" s="14"/>
      <c r="E1" s="16"/>
      <c r="F1" s="15"/>
      <c r="G1" s="17"/>
      <c r="H1" s="17"/>
      <c r="I1" s="17"/>
      <c r="J1" s="34"/>
      <c r="K1" s="17"/>
      <c r="L1" s="18"/>
    </row>
    <row r="2" spans="1:12" ht="15" customHeight="1">
      <c r="A2" s="85" t="s">
        <v>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" customHeight="1">
      <c r="A3" s="88" t="s">
        <v>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15" customHeight="1">
      <c r="A4" s="91" t="s">
        <v>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3"/>
    </row>
    <row r="5" spans="1:12" ht="15" customHeight="1">
      <c r="A5" s="19"/>
      <c r="B5" s="20"/>
      <c r="C5" s="46" t="s">
        <v>69</v>
      </c>
      <c r="D5" s="46"/>
      <c r="E5" s="46"/>
      <c r="F5" s="46"/>
      <c r="G5" s="46"/>
      <c r="H5" s="46"/>
      <c r="I5" s="46"/>
      <c r="J5" s="46"/>
      <c r="K5" s="46"/>
      <c r="L5" s="47"/>
    </row>
    <row r="6" spans="1:12" ht="15" customHeight="1">
      <c r="A6" s="19"/>
      <c r="B6" s="20"/>
      <c r="C6" s="44" t="s">
        <v>18</v>
      </c>
      <c r="D6" s="44"/>
      <c r="E6" s="44"/>
      <c r="F6" s="44"/>
      <c r="G6" s="44"/>
      <c r="H6" s="44"/>
      <c r="I6" s="44"/>
      <c r="J6" s="44"/>
      <c r="K6" s="44"/>
      <c r="L6" s="45"/>
    </row>
    <row r="7" spans="1:12" ht="6" customHeight="1">
      <c r="A7" s="19"/>
      <c r="B7" s="20"/>
      <c r="C7" s="6"/>
      <c r="D7" s="4"/>
      <c r="E7" s="3"/>
      <c r="F7" s="4"/>
      <c r="G7" s="8"/>
      <c r="H7" s="8"/>
      <c r="I7" s="8"/>
      <c r="J7" s="35"/>
      <c r="K7" s="8"/>
      <c r="L7" s="21"/>
    </row>
    <row r="8" spans="1:14" s="11" customFormat="1" ht="15" customHeight="1">
      <c r="A8" s="94" t="s">
        <v>15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6"/>
      <c r="M8" s="9"/>
      <c r="N8" s="28"/>
    </row>
    <row r="9" spans="1:14" s="11" customFormat="1" ht="6" customHeight="1" thickBot="1">
      <c r="A9" s="22"/>
      <c r="B9" s="23"/>
      <c r="C9" s="23"/>
      <c r="D9" s="23"/>
      <c r="E9" s="23"/>
      <c r="F9" s="23"/>
      <c r="G9" s="26"/>
      <c r="H9" s="26"/>
      <c r="I9" s="23"/>
      <c r="J9" s="23"/>
      <c r="K9" s="24"/>
      <c r="L9" s="25"/>
      <c r="M9" s="9"/>
      <c r="N9" s="28"/>
    </row>
    <row r="10" spans="1:14" s="11" customFormat="1" ht="6" customHeight="1">
      <c r="A10" s="12"/>
      <c r="B10" s="12"/>
      <c r="C10" s="12"/>
      <c r="D10" s="12"/>
      <c r="E10" s="12"/>
      <c r="F10" s="12"/>
      <c r="G10" s="27"/>
      <c r="H10" s="27"/>
      <c r="I10" s="12"/>
      <c r="J10" s="12"/>
      <c r="K10" s="10"/>
      <c r="L10" s="10"/>
      <c r="M10" s="9"/>
      <c r="N10" s="28"/>
    </row>
    <row r="11" spans="1:12" ht="15" customHeight="1">
      <c r="A11" s="79" t="s">
        <v>11</v>
      </c>
      <c r="B11" s="76" t="s">
        <v>10</v>
      </c>
      <c r="C11" s="76"/>
      <c r="D11" s="76"/>
      <c r="E11" s="76" t="s">
        <v>7</v>
      </c>
      <c r="F11" s="73" t="s">
        <v>1</v>
      </c>
      <c r="G11" s="70" t="s">
        <v>8</v>
      </c>
      <c r="H11" s="70" t="s">
        <v>3</v>
      </c>
      <c r="I11" s="67" t="s">
        <v>9</v>
      </c>
      <c r="J11" s="67" t="s">
        <v>2</v>
      </c>
      <c r="K11" s="67"/>
      <c r="L11" s="82" t="s">
        <v>13</v>
      </c>
    </row>
    <row r="12" spans="1:12" ht="15" customHeight="1">
      <c r="A12" s="80"/>
      <c r="B12" s="77" t="s">
        <v>12</v>
      </c>
      <c r="C12" s="74" t="s">
        <v>14</v>
      </c>
      <c r="D12" s="77" t="s">
        <v>0</v>
      </c>
      <c r="E12" s="77"/>
      <c r="F12" s="74"/>
      <c r="G12" s="71"/>
      <c r="H12" s="71"/>
      <c r="I12" s="68"/>
      <c r="J12" s="40" t="s">
        <v>16</v>
      </c>
      <c r="K12" s="41">
        <v>0.12</v>
      </c>
      <c r="L12" s="83"/>
    </row>
    <row r="13" spans="1:12" s="2" customFormat="1" ht="12" thickBot="1">
      <c r="A13" s="81"/>
      <c r="B13" s="78"/>
      <c r="C13" s="75"/>
      <c r="D13" s="78"/>
      <c r="E13" s="78"/>
      <c r="F13" s="75"/>
      <c r="G13" s="72"/>
      <c r="H13" s="72"/>
      <c r="I13" s="69"/>
      <c r="J13" s="42" t="s">
        <v>17</v>
      </c>
      <c r="K13" s="43">
        <v>0.25</v>
      </c>
      <c r="L13" s="84"/>
    </row>
    <row r="14" ht="6" customHeight="1" thickTop="1"/>
    <row r="15" spans="1:12" ht="11.25">
      <c r="A15" s="53" t="s">
        <v>19</v>
      </c>
      <c r="B15" s="30" t="s">
        <v>21</v>
      </c>
      <c r="C15" s="29" t="s">
        <v>22</v>
      </c>
      <c r="D15" s="49">
        <v>11703</v>
      </c>
      <c r="E15" s="54" t="s">
        <v>20</v>
      </c>
      <c r="F15" s="31" t="s">
        <v>27</v>
      </c>
      <c r="G15" s="52">
        <v>2976.82</v>
      </c>
      <c r="H15" s="39"/>
      <c r="I15" s="39">
        <f aca="true" t="shared" si="0" ref="I15:I22">G15+H15</f>
        <v>2976.82</v>
      </c>
      <c r="J15" s="37" t="s">
        <v>17</v>
      </c>
      <c r="K15" s="39">
        <f>ROUND(I15*$K$13,2)</f>
        <v>744.21</v>
      </c>
      <c r="L15" s="39">
        <f aca="true" t="shared" si="1" ref="L15:L21">I15+K15</f>
        <v>3721.03</v>
      </c>
    </row>
    <row r="16" spans="1:12" ht="11.25">
      <c r="A16" s="55" t="s">
        <v>23</v>
      </c>
      <c r="B16" s="30" t="s">
        <v>21</v>
      </c>
      <c r="C16" s="29" t="s">
        <v>22</v>
      </c>
      <c r="D16" s="48" t="s">
        <v>25</v>
      </c>
      <c r="E16" s="56" t="s">
        <v>24</v>
      </c>
      <c r="F16" s="31" t="s">
        <v>26</v>
      </c>
      <c r="G16" s="52"/>
      <c r="H16" s="39">
        <v>4.01</v>
      </c>
      <c r="I16" s="39">
        <f t="shared" si="0"/>
        <v>4.01</v>
      </c>
      <c r="J16" s="37" t="s">
        <v>17</v>
      </c>
      <c r="K16" s="39">
        <f aca="true" t="shared" si="2" ref="K16:K21">ROUND(I16*$K$13,2)</f>
        <v>1</v>
      </c>
      <c r="L16" s="39">
        <f t="shared" si="1"/>
        <v>5.01</v>
      </c>
    </row>
    <row r="17" spans="1:12" ht="22.5">
      <c r="A17" s="55" t="s">
        <v>28</v>
      </c>
      <c r="B17" s="30" t="s">
        <v>21</v>
      </c>
      <c r="C17" s="29" t="s">
        <v>22</v>
      </c>
      <c r="D17" s="48" t="s">
        <v>66</v>
      </c>
      <c r="E17" s="57" t="s">
        <v>29</v>
      </c>
      <c r="F17" s="31" t="s">
        <v>26</v>
      </c>
      <c r="G17" s="52"/>
      <c r="H17" s="39">
        <v>9.97</v>
      </c>
      <c r="I17" s="39">
        <f t="shared" si="0"/>
        <v>9.97</v>
      </c>
      <c r="J17" s="37" t="s">
        <v>17</v>
      </c>
      <c r="K17" s="39">
        <f t="shared" si="2"/>
        <v>2.49</v>
      </c>
      <c r="L17" s="39">
        <f t="shared" si="1"/>
        <v>12.46</v>
      </c>
    </row>
    <row r="18" spans="1:12" ht="22.5">
      <c r="A18" s="58" t="s">
        <v>30</v>
      </c>
      <c r="B18" s="30" t="s">
        <v>21</v>
      </c>
      <c r="C18" s="29" t="s">
        <v>22</v>
      </c>
      <c r="D18" s="48" t="s">
        <v>31</v>
      </c>
      <c r="E18" s="59" t="s">
        <v>32</v>
      </c>
      <c r="F18" s="32" t="s">
        <v>26</v>
      </c>
      <c r="G18" s="52">
        <v>96.77</v>
      </c>
      <c r="H18" s="39">
        <v>48.38</v>
      </c>
      <c r="I18" s="39">
        <f t="shared" si="0"/>
        <v>145.15</v>
      </c>
      <c r="J18" s="37" t="s">
        <v>17</v>
      </c>
      <c r="K18" s="39">
        <f t="shared" si="2"/>
        <v>36.29</v>
      </c>
      <c r="L18" s="39">
        <f t="shared" si="1"/>
        <v>181.44</v>
      </c>
    </row>
    <row r="19" spans="1:12" ht="22.5">
      <c r="A19" s="58" t="s">
        <v>33</v>
      </c>
      <c r="B19" s="30" t="s">
        <v>21</v>
      </c>
      <c r="C19" s="29" t="s">
        <v>22</v>
      </c>
      <c r="D19" s="48" t="s">
        <v>34</v>
      </c>
      <c r="E19" s="60" t="s">
        <v>35</v>
      </c>
      <c r="F19" s="32" t="s">
        <v>26</v>
      </c>
      <c r="G19" s="52">
        <v>377.98</v>
      </c>
      <c r="H19" s="39"/>
      <c r="I19" s="39">
        <f t="shared" si="0"/>
        <v>377.98</v>
      </c>
      <c r="J19" s="37" t="s">
        <v>17</v>
      </c>
      <c r="K19" s="39">
        <f t="shared" si="2"/>
        <v>94.5</v>
      </c>
      <c r="L19" s="39">
        <f t="shared" si="1"/>
        <v>472.48</v>
      </c>
    </row>
    <row r="20" spans="1:12" ht="11.25">
      <c r="A20" s="55" t="s">
        <v>36</v>
      </c>
      <c r="B20" s="30" t="s">
        <v>21</v>
      </c>
      <c r="C20" s="29" t="s">
        <v>22</v>
      </c>
      <c r="D20" s="48" t="s">
        <v>37</v>
      </c>
      <c r="E20" s="61" t="s">
        <v>38</v>
      </c>
      <c r="F20" s="32" t="s">
        <v>26</v>
      </c>
      <c r="G20" s="52">
        <v>291.9</v>
      </c>
      <c r="H20" s="39">
        <v>163.16</v>
      </c>
      <c r="I20" s="39">
        <f t="shared" si="0"/>
        <v>455.05999999999995</v>
      </c>
      <c r="J20" s="37" t="s">
        <v>17</v>
      </c>
      <c r="K20" s="39">
        <f t="shared" si="2"/>
        <v>113.77</v>
      </c>
      <c r="L20" s="39">
        <f t="shared" si="1"/>
        <v>568.8299999999999</v>
      </c>
    </row>
    <row r="21" spans="1:13" ht="22.5">
      <c r="A21" s="62" t="s">
        <v>39</v>
      </c>
      <c r="B21" s="30" t="s">
        <v>21</v>
      </c>
      <c r="C21" s="29" t="s">
        <v>22</v>
      </c>
      <c r="D21" s="48" t="s">
        <v>40</v>
      </c>
      <c r="E21" s="63" t="s">
        <v>41</v>
      </c>
      <c r="F21" s="32" t="s">
        <v>26</v>
      </c>
      <c r="G21" s="52">
        <v>77.59</v>
      </c>
      <c r="H21" s="39">
        <v>8.89</v>
      </c>
      <c r="I21" s="39">
        <f t="shared" si="0"/>
        <v>86.48</v>
      </c>
      <c r="J21" s="37" t="s">
        <v>17</v>
      </c>
      <c r="K21" s="39">
        <f t="shared" si="2"/>
        <v>21.62</v>
      </c>
      <c r="L21" s="39">
        <f t="shared" si="1"/>
        <v>108.10000000000001</v>
      </c>
      <c r="M21" s="66"/>
    </row>
    <row r="22" spans="1:12" ht="22.5">
      <c r="A22" s="55" t="s">
        <v>42</v>
      </c>
      <c r="B22" s="30" t="s">
        <v>21</v>
      </c>
      <c r="C22" s="29" t="s">
        <v>22</v>
      </c>
      <c r="D22" s="51" t="s">
        <v>43</v>
      </c>
      <c r="E22" s="57" t="s">
        <v>44</v>
      </c>
      <c r="F22" s="32" t="s">
        <v>45</v>
      </c>
      <c r="G22" s="52">
        <v>29.86</v>
      </c>
      <c r="H22" s="39">
        <v>8.87</v>
      </c>
      <c r="I22" s="39">
        <f t="shared" si="0"/>
        <v>38.73</v>
      </c>
      <c r="J22" s="37" t="s">
        <v>17</v>
      </c>
      <c r="K22" s="39">
        <f aca="true" t="shared" si="3" ref="K22:K29">ROUND(I22*$K$13,2)</f>
        <v>9.68</v>
      </c>
      <c r="L22" s="39">
        <f aca="true" t="shared" si="4" ref="L22:L29">I22+K22</f>
        <v>48.41</v>
      </c>
    </row>
    <row r="23" spans="1:12" ht="22.5">
      <c r="A23" s="55" t="s">
        <v>46</v>
      </c>
      <c r="B23" s="30" t="s">
        <v>21</v>
      </c>
      <c r="C23" s="29" t="s">
        <v>22</v>
      </c>
      <c r="D23" s="50" t="s">
        <v>47</v>
      </c>
      <c r="E23" s="57" t="s">
        <v>48</v>
      </c>
      <c r="F23" s="32" t="s">
        <v>26</v>
      </c>
      <c r="G23" s="52">
        <v>587.19</v>
      </c>
      <c r="H23" s="39">
        <v>68.07</v>
      </c>
      <c r="I23" s="39">
        <f aca="true" t="shared" si="5" ref="I23:I29">G23+H23</f>
        <v>655.26</v>
      </c>
      <c r="J23" s="37" t="s">
        <v>17</v>
      </c>
      <c r="K23" s="39">
        <f t="shared" si="3"/>
        <v>163.82</v>
      </c>
      <c r="L23" s="39">
        <f t="shared" si="4"/>
        <v>819.0799999999999</v>
      </c>
    </row>
    <row r="24" spans="1:12" ht="11.25">
      <c r="A24" s="55" t="s">
        <v>49</v>
      </c>
      <c r="B24" s="30" t="s">
        <v>21</v>
      </c>
      <c r="C24" s="29" t="s">
        <v>22</v>
      </c>
      <c r="D24" s="50" t="s">
        <v>50</v>
      </c>
      <c r="E24" s="64" t="s">
        <v>51</v>
      </c>
      <c r="F24" s="32" t="s">
        <v>27</v>
      </c>
      <c r="G24" s="52">
        <v>7.02</v>
      </c>
      <c r="H24" s="39">
        <v>7.28</v>
      </c>
      <c r="I24" s="39">
        <f t="shared" si="5"/>
        <v>14.3</v>
      </c>
      <c r="J24" s="37" t="s">
        <v>17</v>
      </c>
      <c r="K24" s="39">
        <f t="shared" si="3"/>
        <v>3.58</v>
      </c>
      <c r="L24" s="39">
        <f t="shared" si="4"/>
        <v>17.880000000000003</v>
      </c>
    </row>
    <row r="25" spans="1:12" ht="22.5">
      <c r="A25" s="55" t="s">
        <v>52</v>
      </c>
      <c r="B25" s="30" t="s">
        <v>21</v>
      </c>
      <c r="C25" s="29" t="s">
        <v>22</v>
      </c>
      <c r="D25" s="50" t="s">
        <v>53</v>
      </c>
      <c r="E25" s="65" t="s">
        <v>54</v>
      </c>
      <c r="F25" s="32" t="s">
        <v>27</v>
      </c>
      <c r="G25" s="52">
        <v>322.21</v>
      </c>
      <c r="H25" s="39">
        <v>7.28</v>
      </c>
      <c r="I25" s="39">
        <f t="shared" si="5"/>
        <v>329.48999999999995</v>
      </c>
      <c r="J25" s="37" t="s">
        <v>17</v>
      </c>
      <c r="K25" s="39">
        <f t="shared" si="3"/>
        <v>82.37</v>
      </c>
      <c r="L25" s="39">
        <f t="shared" si="4"/>
        <v>411.85999999999996</v>
      </c>
    </row>
    <row r="26" spans="1:12" ht="11.25">
      <c r="A26" s="55" t="s">
        <v>55</v>
      </c>
      <c r="B26" s="30" t="s">
        <v>21</v>
      </c>
      <c r="C26" s="29" t="s">
        <v>22</v>
      </c>
      <c r="D26" s="49" t="s">
        <v>56</v>
      </c>
      <c r="E26" s="65" t="s">
        <v>57</v>
      </c>
      <c r="F26" s="32" t="s">
        <v>26</v>
      </c>
      <c r="G26" s="52">
        <v>108.04</v>
      </c>
      <c r="H26" s="39"/>
      <c r="I26" s="39">
        <f t="shared" si="5"/>
        <v>108.04</v>
      </c>
      <c r="J26" s="37" t="s">
        <v>17</v>
      </c>
      <c r="K26" s="39">
        <f t="shared" si="3"/>
        <v>27.01</v>
      </c>
      <c r="L26" s="39">
        <f t="shared" si="4"/>
        <v>135.05</v>
      </c>
    </row>
    <row r="27" spans="1:12" ht="11.25">
      <c r="A27" s="38" t="s">
        <v>58</v>
      </c>
      <c r="B27" s="30" t="s">
        <v>59</v>
      </c>
      <c r="C27" s="29" t="s">
        <v>68</v>
      </c>
      <c r="D27" s="50" t="s">
        <v>59</v>
      </c>
      <c r="E27" s="33" t="s">
        <v>67</v>
      </c>
      <c r="F27" s="32" t="s">
        <v>60</v>
      </c>
      <c r="G27" s="52">
        <v>152762</v>
      </c>
      <c r="H27" s="39"/>
      <c r="I27" s="39">
        <f t="shared" si="5"/>
        <v>152762</v>
      </c>
      <c r="J27" s="37" t="s">
        <v>16</v>
      </c>
      <c r="K27" s="39">
        <f>ROUND(I27*$K$12,2)</f>
        <v>18331.44</v>
      </c>
      <c r="L27" s="39">
        <f t="shared" si="4"/>
        <v>171093.44</v>
      </c>
    </row>
    <row r="28" spans="1:12" ht="11.25">
      <c r="A28" s="38" t="s">
        <v>61</v>
      </c>
      <c r="B28" s="30" t="s">
        <v>59</v>
      </c>
      <c r="C28" s="29" t="s">
        <v>68</v>
      </c>
      <c r="D28" s="49" t="s">
        <v>59</v>
      </c>
      <c r="E28" s="33" t="s">
        <v>62</v>
      </c>
      <c r="F28" s="32" t="s">
        <v>27</v>
      </c>
      <c r="G28" s="52">
        <v>860</v>
      </c>
      <c r="H28" s="39"/>
      <c r="I28" s="39">
        <f t="shared" si="5"/>
        <v>860</v>
      </c>
      <c r="J28" s="37" t="s">
        <v>16</v>
      </c>
      <c r="K28" s="39">
        <f>ROUND(I28*$K$12,2)</f>
        <v>103.2</v>
      </c>
      <c r="L28" s="39">
        <f t="shared" si="4"/>
        <v>963.2</v>
      </c>
    </row>
    <row r="29" spans="1:12" ht="11.25">
      <c r="A29" s="38" t="s">
        <v>63</v>
      </c>
      <c r="B29" s="30" t="s">
        <v>21</v>
      </c>
      <c r="C29" s="29" t="s">
        <v>22</v>
      </c>
      <c r="D29" s="49" t="s">
        <v>64</v>
      </c>
      <c r="E29" s="33" t="s">
        <v>65</v>
      </c>
      <c r="F29" s="32" t="s">
        <v>27</v>
      </c>
      <c r="G29" s="39">
        <v>1426.51</v>
      </c>
      <c r="H29" s="39">
        <v>71.36</v>
      </c>
      <c r="I29" s="39">
        <f t="shared" si="5"/>
        <v>1497.87</v>
      </c>
      <c r="J29" s="37" t="s">
        <v>17</v>
      </c>
      <c r="K29" s="39">
        <f t="shared" si="3"/>
        <v>374.47</v>
      </c>
      <c r="L29" s="39">
        <f t="shared" si="4"/>
        <v>1872.34</v>
      </c>
    </row>
  </sheetData>
  <sheetProtection/>
  <mergeCells count="16">
    <mergeCell ref="A11:A13"/>
    <mergeCell ref="L11:L13"/>
    <mergeCell ref="A2:L2"/>
    <mergeCell ref="A3:L3"/>
    <mergeCell ref="A4:L4"/>
    <mergeCell ref="A8:L8"/>
    <mergeCell ref="B12:B13"/>
    <mergeCell ref="C12:C13"/>
    <mergeCell ref="D12:D13"/>
    <mergeCell ref="J11:K11"/>
    <mergeCell ref="I11:I13"/>
    <mergeCell ref="H11:H13"/>
    <mergeCell ref="G11:G13"/>
    <mergeCell ref="F11:F13"/>
    <mergeCell ref="E11:E13"/>
    <mergeCell ref="B11:D11"/>
  </mergeCells>
  <printOptions horizontalCentered="1"/>
  <pageMargins left="0.4330708661417323" right="0.6299212598425197" top="0.984251968503937" bottom="0.3937007874015748" header="0.4330708661417323" footer="0.1968503937007874"/>
  <pageSetup fitToHeight="0" fitToWidth="1" horizontalDpi="300" verticalDpi="300" orientation="landscape" paperSize="9" scale="81" r:id="rId2"/>
  <headerFooter>
    <oddFooter>&amp;C&amp;"Arial,Normal"&amp;8&amp;P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Maria Elseni da Silva Rodrigues</cp:lastModifiedBy>
  <cp:lastPrinted>2015-04-21T14:26:13Z</cp:lastPrinted>
  <dcterms:created xsi:type="dcterms:W3CDTF">2014-05-20T22:10:56Z</dcterms:created>
  <dcterms:modified xsi:type="dcterms:W3CDTF">2015-05-04T16:58:34Z</dcterms:modified>
  <cp:category/>
  <cp:version/>
  <cp:contentType/>
  <cp:contentStatus/>
</cp:coreProperties>
</file>