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zzarce\Desktop\461.2022 - Recapeamento Av. Washington Luis\MATERIAL DE LICITAÇÃO\"/>
    </mc:Choice>
  </mc:AlternateContent>
  <bookViews>
    <workbookView xWindow="-120" yWindow="-120" windowWidth="29040" windowHeight="15840"/>
  </bookViews>
  <sheets>
    <sheet name="PLANILHA PROPOSTA" sheetId="3" r:id="rId1"/>
    <sheet name="CRONOGRAMA 1 ETAPA (2)" sheetId="6" state="hidden" r:id="rId2"/>
  </sheets>
  <definedNames>
    <definedName name="_xlnm.Print_Area" localSheetId="0">'PLANILHA PROPOSTA'!$A$1:$I$38</definedName>
    <definedName name="_xlnm.Print_Titles" localSheetId="0">'PLANILHA PROPOSTA'!$1:$9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0" i="6" l="1"/>
  <c r="J20" i="6" s="1"/>
  <c r="J17" i="6"/>
  <c r="J15" i="6"/>
  <c r="J13" i="6"/>
  <c r="H27" i="3" l="1"/>
  <c r="I27" i="3" s="1"/>
  <c r="H26" i="3"/>
  <c r="I26" i="3" s="1"/>
  <c r="H25" i="3"/>
  <c r="I25" i="3" s="1"/>
  <c r="H24" i="3"/>
  <c r="I24" i="3" s="1"/>
  <c r="H23" i="3"/>
  <c r="I23" i="3" s="1"/>
  <c r="H22" i="3"/>
  <c r="I22" i="3" s="1"/>
  <c r="H20" i="3"/>
  <c r="I20" i="3" s="1"/>
  <c r="H19" i="3"/>
  <c r="I19" i="3" s="1"/>
  <c r="H18" i="3"/>
  <c r="I18" i="3" s="1"/>
  <c r="H17" i="3"/>
  <c r="I17" i="3" s="1"/>
  <c r="H16" i="3"/>
  <c r="I16" i="3" s="1"/>
  <c r="H15" i="3"/>
  <c r="I15" i="3" s="1"/>
  <c r="H14" i="3"/>
  <c r="I14" i="3" s="1"/>
  <c r="H13" i="3"/>
  <c r="I13" i="3" s="1"/>
  <c r="H11" i="3"/>
  <c r="I11" i="3" s="1"/>
  <c r="I10" i="3" l="1"/>
  <c r="J14" i="6" s="1"/>
  <c r="F14" i="6" s="1"/>
  <c r="I21" i="3"/>
  <c r="J18" i="6" l="1"/>
  <c r="F18" i="6" s="1"/>
  <c r="I12" i="3"/>
  <c r="J16" i="6" s="1"/>
  <c r="F16" i="6" s="1"/>
  <c r="F22" i="6" l="1"/>
  <c r="F21" i="6" s="1"/>
  <c r="J21" i="6" s="1"/>
  <c r="J22" i="6" s="1"/>
  <c r="I29" i="3"/>
  <c r="J26" i="3" l="1"/>
  <c r="J19" i="3"/>
  <c r="J15" i="3"/>
  <c r="J23" i="3"/>
  <c r="J18" i="3"/>
  <c r="J14" i="3"/>
  <c r="J24" i="3"/>
  <c r="J22" i="3"/>
  <c r="J17" i="3"/>
  <c r="J13" i="3"/>
  <c r="J25" i="3"/>
  <c r="J20" i="3"/>
  <c r="J16" i="3"/>
  <c r="J27" i="3"/>
  <c r="J11" i="3"/>
</calcChain>
</file>

<file path=xl/sharedStrings.xml><?xml version="1.0" encoding="utf-8"?>
<sst xmlns="http://schemas.openxmlformats.org/spreadsheetml/2006/main" count="141" uniqueCount="108">
  <si>
    <t>Item</t>
  </si>
  <si>
    <t>Fonte</t>
  </si>
  <si>
    <t>Descrição</t>
  </si>
  <si>
    <t>Quantidade</t>
  </si>
  <si>
    <t>Unidade</t>
  </si>
  <si>
    <t>Custo Unitário (sem BDI) (R$)</t>
  </si>
  <si>
    <t>Custo Unitário (com BDI) (R$)</t>
  </si>
  <si>
    <t>Preço Total (R$)</t>
  </si>
  <si>
    <t>BDI</t>
  </si>
  <si>
    <t>PREFEITURA DO MUNICIPIO DE MAUÁ</t>
  </si>
  <si>
    <t>1.1.</t>
  </si>
  <si>
    <t>1.1.1.</t>
  </si>
  <si>
    <t>1.2.</t>
  </si>
  <si>
    <t>1.2.1.</t>
  </si>
  <si>
    <t>1.2.2.</t>
  </si>
  <si>
    <t>1.2.3.</t>
  </si>
  <si>
    <t>1.2.4.</t>
  </si>
  <si>
    <t>SINAPI</t>
  </si>
  <si>
    <t>INFRA</t>
  </si>
  <si>
    <t>96001</t>
  </si>
  <si>
    <t>96402</t>
  </si>
  <si>
    <t>SERVIÇOS PRELIMINARES</t>
  </si>
  <si>
    <t>M2</t>
  </si>
  <si>
    <t>M3</t>
  </si>
  <si>
    <t>REMOÇÃO DE ENTULHO ALÉM DO PRIMEIRO KM</t>
  </si>
  <si>
    <t>M3XKM</t>
  </si>
  <si>
    <t>PAVIMENTAÇÃO</t>
  </si>
  <si>
    <t>LEVANTAMENTO OU REBAIXAMENTO DE TAMPÃO DE POÇO DE VISITA</t>
  </si>
  <si>
    <t>UN</t>
  </si>
  <si>
    <t>TOTAL</t>
  </si>
  <si>
    <t>-</t>
  </si>
  <si>
    <t>10-16-03</t>
  </si>
  <si>
    <t>PLACA DE OBRA EM CHAPA DE AÇO GALVANIZADO</t>
  </si>
  <si>
    <t>FRESAGEM DE PAVIMENTO ASFÁLTICO (PROFUNDIDADE ATÉ 5,0 CM) - EXCLUSIVE TRANSPORTE. AF_11/2019</t>
  </si>
  <si>
    <t>100981</t>
  </si>
  <si>
    <t>CARGA, MANOBRA E DESCARGA DE ENTULHO EM CAMINHÃO BASCULANTE 6 M³ - CARGA COM ESCAVADEIRA HIDRÁULICA  (CAÇAMBA DE 0,80 M³ / 111 HP) E DESCARGA LIVRE (UNIDADE: M3). AF_07/2020</t>
  </si>
  <si>
    <t>08-86-00</t>
  </si>
  <si>
    <t>EXECUÇÃO DE PINTURA DE LIGAÇÃO COM EMULSÃO ASFÁLTICA RR-2C. AF_11/2019</t>
  </si>
  <si>
    <t>1.2.5.</t>
  </si>
  <si>
    <t>95995</t>
  </si>
  <si>
    <t>EXECUÇÃO DE PAVIMENTO COM APLICAÇÃO DE CONCRETO ASFÁLTICO, CAMADA DE ROLAMENTO - EXCLUSIVE CARGA E TRANSPORTE. AF_11/2019</t>
  </si>
  <si>
    <t>1.2.6.</t>
  </si>
  <si>
    <t>100985</t>
  </si>
  <si>
    <t>CARGA DE MISTURA ASFÁLTICA EM CAMINHÃO BASCULANTE 6 M³ (UNIDADE: M3). AF_07/2020</t>
  </si>
  <si>
    <t>1.2.7.</t>
  </si>
  <si>
    <t>05-77-07</t>
  </si>
  <si>
    <t>TRANSPORTE DE PMQ ALÉM DO PRIMEIRO KM</t>
  </si>
  <si>
    <t>1.2.8.</t>
  </si>
  <si>
    <t>06-21-00</t>
  </si>
  <si>
    <t>SERVIÇOS</t>
  </si>
  <si>
    <t>UNIDADE</t>
  </si>
  <si>
    <t>R$</t>
  </si>
  <si>
    <t>%</t>
  </si>
  <si>
    <t>1.3.</t>
  </si>
  <si>
    <t>SARJETAS E SARJETÕES</t>
  </si>
  <si>
    <t>1.3.1.</t>
  </si>
  <si>
    <t>05-03-00</t>
  </si>
  <si>
    <t>DEMOLIÇÃO DE PAVIMENTO DE CONCRETO, SARJETA OU SARJETÃO, INCLUI CARGA EM CAMINHÃO</t>
  </si>
  <si>
    <t>1.3.2.</t>
  </si>
  <si>
    <t>05-01-00</t>
  </si>
  <si>
    <t>ARRANCAMENTO DE GUIAS, INCLUI CARGA EM CAMINHÃO</t>
  </si>
  <si>
    <t>M</t>
  </si>
  <si>
    <t>1.3.3.</t>
  </si>
  <si>
    <t>EDIF</t>
  </si>
  <si>
    <t>01-01-07</t>
  </si>
  <si>
    <t>REMOÇÃO DE ENTULHO COM CAÇAMBA METÁLICA, INCLUSIVE CARGA MANUAL E DESCARGA EM BOTA-FORA</t>
  </si>
  <si>
    <t>1.3.4.</t>
  </si>
  <si>
    <t>05-14-03</t>
  </si>
  <si>
    <t>FORNECIMENTO E ASSENTAMENTO DE GUIAS TIPO PMSP 100, INCLUSIVE ENCOSTAMENTO DE TERRA - FCK=30,0MPA</t>
  </si>
  <si>
    <t>1.3.5.</t>
  </si>
  <si>
    <t>94290</t>
  </si>
  <si>
    <t>EXECUÇÃO DE SARJETA DE CONCRETO USINADO, MOLDADA  IN LOCO  EM TRECHO CURVO, 45 CM BASE X 10 CM ALTURA. AF_06/2016</t>
  </si>
  <si>
    <t>1.3.6.</t>
  </si>
  <si>
    <t>94293</t>
  </si>
  <si>
    <t>EXECUÇÃO DE SARJETÃO DE CONCRETO USINADO, MOLDADA  IN LOCO  EM TRECHO RETO, 100 CM BASE X 20 CM ALTURA. AF_06/2016</t>
  </si>
  <si>
    <t>GOVERNO DO ESTADO DE SÃO PAULO</t>
  </si>
  <si>
    <t>SECRETARIA DE DESENVOLVIMENTO REGIONAL SUBSECRETARIA DE CONVENIO COM MUNICIPIOS E ENTIDADES NÃO GOVERNAMENTAIS</t>
  </si>
  <si>
    <t>MUNICIPIO</t>
  </si>
  <si>
    <t>Prefeitura Municipal de Mauá</t>
  </si>
  <si>
    <t>CNPJ:</t>
  </si>
  <si>
    <t>46.522.959/0001-98</t>
  </si>
  <si>
    <t>OBJETO:</t>
  </si>
  <si>
    <t>EXECUÇÃO DE OBRAS DE RECAPEAMENTO NA AVENIDA WASHINGTON LUIS</t>
  </si>
  <si>
    <t>PRAZO PROPOSTO</t>
  </si>
  <si>
    <t>Data de assinatura do convenio</t>
  </si>
  <si>
    <t>720 dias a partir da data de assinatura</t>
  </si>
  <si>
    <t>INICIO:</t>
  </si>
  <si>
    <t>FINAL:</t>
  </si>
  <si>
    <t>DATA BASE</t>
  </si>
  <si>
    <t xml:space="preserve">ITEM </t>
  </si>
  <si>
    <t>1ª ETAPA</t>
  </si>
  <si>
    <t>PERIODO 720 DIAS</t>
  </si>
  <si>
    <t>PRAZO DE EXECUÇAO EM 30 DIAS APÓS A ORDEM DE SERVIÇO</t>
  </si>
  <si>
    <t>PRAZO DE EXECUÇÃO DE 690 DIAS</t>
  </si>
  <si>
    <t>GUIAS E SARJETAS</t>
  </si>
  <si>
    <t>RECURSO ESTADUAL</t>
  </si>
  <si>
    <t>RECURSO PRÓPRIO</t>
  </si>
  <si>
    <t xml:space="preserve">EXECUÇÃO DE OBRAS DE RECAPEAMENTO NA AVENIDA WASHINGTON LUIS </t>
  </si>
  <si>
    <t>SINAPI 01/2022</t>
  </si>
  <si>
    <t>SIURB 07/2021</t>
  </si>
  <si>
    <t>MODELO PLANILHA ORÇAMENTÁRIA</t>
  </si>
  <si>
    <t>EMPRESA:</t>
  </si>
  <si>
    <t>(Razão Social)</t>
  </si>
  <si>
    <t>Assinatura</t>
  </si>
  <si>
    <t>Representante Legal:</t>
  </si>
  <si>
    <t>Responsável Técnico</t>
  </si>
  <si>
    <t>CREA CAU Nº</t>
  </si>
  <si>
    <t>Codigo de composição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</si>
</sst>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* #,##0.00_-;\-* #,##0.00_-;_-* \-??_-;_-@_-"/>
    <numFmt numFmtId="165" formatCode="&quot;Medição &quot;0"/>
    <numFmt numFmtId="166" formatCode="_(* #,##0.00_);_(* \(#,##0.00\);_(* \-??_);_(@_)"/>
    <numFmt numFmtId="169" formatCode="&quot; R$ &quot;* #,##0.00\ ;&quot;-R$ &quot;* #,##0.00\ ;&quot; R$ &quot;* \-#\ ;@\ 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b/>
      <sz val="10"/>
      <name val="Arial"/>
      <family val="2"/>
    </font>
    <font>
      <b/>
      <sz val="1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0000"/>
      <name val="Calibri"/>
      <family val="2"/>
      <charset val="1"/>
    </font>
    <font>
      <b/>
      <sz val="14"/>
      <color rgb="FF000000"/>
      <name val="Arial"/>
      <family val="2"/>
      <charset val="1"/>
    </font>
    <font>
      <sz val="18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1"/>
      <name val="Calibri"/>
      <family val="2"/>
      <charset val="1"/>
    </font>
    <font>
      <sz val="10"/>
      <color rgb="FF000000"/>
      <name val="Arial"/>
      <family val="2"/>
      <charset val="1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9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47"/>
        <bgColor indexed="42"/>
      </patternFill>
    </fill>
    <fill>
      <patternFill patternType="solid">
        <fgColor indexed="42"/>
        <bgColor indexed="31"/>
      </patternFill>
    </fill>
    <fill>
      <patternFill patternType="solid">
        <fgColor indexed="26"/>
        <bgColor indexed="9"/>
      </patternFill>
    </fill>
    <fill>
      <patternFill patternType="solid">
        <fgColor indexed="43"/>
        <bgColor indexed="26"/>
      </patternFill>
    </fill>
    <fill>
      <patternFill patternType="solid">
        <fgColor indexed="24"/>
        <bgColor indexed="46"/>
      </patternFill>
    </fill>
    <fill>
      <patternFill patternType="solid">
        <fgColor indexed="22"/>
        <bgColor indexed="44"/>
      </patternFill>
    </fill>
    <fill>
      <patternFill patternType="solid">
        <fgColor indexed="49"/>
        <bgColor indexed="40"/>
      </patternFill>
    </fill>
    <fill>
      <patternFill patternType="solid">
        <fgColor indexed="57"/>
        <bgColor indexed="21"/>
      </patternFill>
    </fill>
    <fill>
      <patternFill patternType="solid">
        <fgColor indexed="9"/>
        <bgColor indexed="41"/>
      </patternFill>
    </fill>
    <fill>
      <patternFill patternType="solid">
        <fgColor indexed="55"/>
        <bgColor indexed="46"/>
      </patternFill>
    </fill>
    <fill>
      <patternFill patternType="solid">
        <fgColor indexed="53"/>
        <bgColor indexed="52"/>
      </patternFill>
    </fill>
    <fill>
      <patternFill patternType="solid">
        <fgColor indexed="51"/>
        <bgColor indexed="13"/>
      </patternFill>
    </fill>
    <fill>
      <patternFill patternType="solid">
        <fgColor indexed="62"/>
        <bgColor indexed="56"/>
      </patternFill>
    </fill>
    <fill>
      <patternFill patternType="solid">
        <fgColor indexed="45"/>
        <bgColor indexed="29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rgb="FFFFFF00"/>
        <bgColor rgb="FFFFFF00"/>
      </patternFill>
    </fill>
    <fill>
      <patternFill patternType="solid">
        <fgColor indexed="13"/>
        <bgColor indexed="3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4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90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3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6" fillId="2" borderId="0" applyNumberFormat="0" applyBorder="0" applyAlignment="0" applyProtection="0"/>
    <xf numFmtId="0" fontId="7" fillId="11" borderId="1" applyNumberFormat="0" applyAlignment="0" applyProtection="0"/>
    <xf numFmtId="0" fontId="8" fillId="12" borderId="2" applyNumberFormat="0" applyAlignment="0" applyProtection="0"/>
    <xf numFmtId="0" fontId="9" fillId="0" borderId="3" applyNumberFormat="0" applyFill="0" applyAlignment="0" applyProtection="0"/>
    <xf numFmtId="0" fontId="5" fillId="9" borderId="0" applyNumberFormat="0" applyBorder="0" applyAlignment="0" applyProtection="0"/>
    <xf numFmtId="0" fontId="5" fillId="13" borderId="0" applyNumberFormat="0" applyBorder="0" applyAlignment="0" applyProtection="0"/>
    <xf numFmtId="0" fontId="5" fillId="12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0" borderId="0" applyNumberFormat="0" applyBorder="0" applyAlignment="0" applyProtection="0"/>
    <xf numFmtId="0" fontId="10" fillId="3" borderId="1" applyNumberFormat="0" applyAlignment="0" applyProtection="0"/>
    <xf numFmtId="0" fontId="11" fillId="16" borderId="0" applyNumberFormat="0" applyBorder="0" applyAlignment="0" applyProtection="0"/>
    <xf numFmtId="0" fontId="12" fillId="6" borderId="0" applyNumberFormat="0" applyBorder="0" applyAlignment="0" applyProtection="0"/>
    <xf numFmtId="0" fontId="3" fillId="0" borderId="0"/>
    <xf numFmtId="0" fontId="4" fillId="0" borderId="0"/>
    <xf numFmtId="0" fontId="3" fillId="5" borderId="4" applyNumberFormat="0" applyAlignment="0" applyProtection="0"/>
    <xf numFmtId="9" fontId="3" fillId="0" borderId="0" applyFill="0" applyBorder="0" applyAlignment="0" applyProtection="0"/>
    <xf numFmtId="0" fontId="13" fillId="11" borderId="5" applyNumberFormat="0" applyAlignment="0" applyProtection="0"/>
    <xf numFmtId="165" fontId="3" fillId="0" borderId="0" applyFill="0" applyBorder="0" applyAlignment="0" applyProtection="0"/>
    <xf numFmtId="0" fontId="3" fillId="0" borderId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6" fillId="0" borderId="9" applyNumberFormat="0" applyFill="0" applyAlignment="0" applyProtection="0"/>
    <xf numFmtId="164" fontId="3" fillId="0" borderId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3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6" fillId="2" borderId="0" applyNumberFormat="0" applyBorder="0" applyAlignment="0" applyProtection="0"/>
    <xf numFmtId="0" fontId="7" fillId="11" borderId="1" applyNumberFormat="0" applyAlignment="0" applyProtection="0"/>
    <xf numFmtId="0" fontId="8" fillId="12" borderId="2" applyNumberFormat="0" applyAlignment="0" applyProtection="0"/>
    <xf numFmtId="0" fontId="9" fillId="0" borderId="3" applyNumberFormat="0" applyFill="0" applyAlignment="0" applyProtection="0"/>
    <xf numFmtId="0" fontId="5" fillId="9" borderId="0" applyNumberFormat="0" applyBorder="0" applyAlignment="0" applyProtection="0"/>
    <xf numFmtId="0" fontId="5" fillId="13" borderId="0" applyNumberFormat="0" applyBorder="0" applyAlignment="0" applyProtection="0"/>
    <xf numFmtId="0" fontId="5" fillId="12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0" borderId="0" applyNumberFormat="0" applyBorder="0" applyAlignment="0" applyProtection="0"/>
    <xf numFmtId="0" fontId="10" fillId="3" borderId="1" applyNumberFormat="0" applyAlignment="0" applyProtection="0"/>
    <xf numFmtId="0" fontId="4" fillId="2" borderId="0" applyNumberFormat="0" applyBorder="0" applyAlignment="0" applyProtection="0"/>
    <xf numFmtId="0" fontId="11" fillId="16" borderId="0" applyNumberFormat="0" applyBorder="0" applyAlignment="0" applyProtection="0"/>
    <xf numFmtId="0" fontId="4" fillId="5" borderId="0" applyNumberFormat="0" applyBorder="0" applyAlignment="0" applyProtection="0"/>
    <xf numFmtId="0" fontId="12" fillId="6" borderId="0" applyNumberFormat="0" applyBorder="0" applyAlignment="0" applyProtection="0"/>
    <xf numFmtId="0" fontId="3" fillId="0" borderId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3" fillId="5" borderId="4" applyNumberFormat="0" applyAlignment="0" applyProtection="0"/>
    <xf numFmtId="9" fontId="3" fillId="0" borderId="0" applyFill="0" applyBorder="0" applyAlignment="0" applyProtection="0"/>
    <xf numFmtId="0" fontId="13" fillId="11" borderId="5" applyNumberFormat="0" applyAlignment="0" applyProtection="0"/>
    <xf numFmtId="0" fontId="4" fillId="4" borderId="0" applyNumberFormat="0" applyBorder="0" applyAlignment="0" applyProtection="0"/>
    <xf numFmtId="0" fontId="4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16" fillId="0" borderId="9" applyNumberFormat="0" applyFill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3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6" fillId="2" borderId="0" applyNumberFormat="0" applyBorder="0" applyAlignment="0" applyProtection="0"/>
    <xf numFmtId="0" fontId="7" fillId="11" borderId="1" applyNumberFormat="0" applyAlignment="0" applyProtection="0"/>
    <xf numFmtId="0" fontId="8" fillId="12" borderId="2" applyNumberFormat="0" applyAlignment="0" applyProtection="0"/>
    <xf numFmtId="0" fontId="9" fillId="0" borderId="3" applyNumberFormat="0" applyFill="0" applyAlignment="0" applyProtection="0"/>
    <xf numFmtId="0" fontId="5" fillId="9" borderId="0" applyNumberFormat="0" applyBorder="0" applyAlignment="0" applyProtection="0"/>
    <xf numFmtId="0" fontId="5" fillId="13" borderId="0" applyNumberFormat="0" applyBorder="0" applyAlignment="0" applyProtection="0"/>
    <xf numFmtId="0" fontId="5" fillId="12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0" borderId="0" applyNumberFormat="0" applyBorder="0" applyAlignment="0" applyProtection="0"/>
    <xf numFmtId="0" fontId="10" fillId="3" borderId="1" applyNumberFormat="0" applyAlignment="0" applyProtection="0"/>
    <xf numFmtId="0" fontId="4" fillId="2" borderId="0" applyNumberFormat="0" applyBorder="0" applyAlignment="0" applyProtection="0"/>
    <xf numFmtId="0" fontId="11" fillId="16" borderId="0" applyNumberFormat="0" applyBorder="0" applyAlignment="0" applyProtection="0"/>
    <xf numFmtId="0" fontId="4" fillId="5" borderId="0" applyNumberFormat="0" applyBorder="0" applyAlignment="0" applyProtection="0"/>
    <xf numFmtId="0" fontId="12" fillId="6" borderId="0" applyNumberFormat="0" applyBorder="0" applyAlignment="0" applyProtection="0"/>
    <xf numFmtId="0" fontId="3" fillId="0" borderId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3" fillId="5" borderId="4" applyNumberFormat="0" applyAlignment="0" applyProtection="0"/>
    <xf numFmtId="9" fontId="3" fillId="0" borderId="0" applyFill="0" applyBorder="0" applyAlignment="0" applyProtection="0"/>
    <xf numFmtId="0" fontId="13" fillId="11" borderId="5" applyNumberFormat="0" applyAlignment="0" applyProtection="0"/>
    <xf numFmtId="0" fontId="4" fillId="4" borderId="0" applyNumberFormat="0" applyBorder="0" applyAlignment="0" applyProtection="0"/>
    <xf numFmtId="0" fontId="4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16" fillId="0" borderId="9" applyNumberFormat="0" applyFill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3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6" fillId="2" borderId="0" applyNumberFormat="0" applyBorder="0" applyAlignment="0" applyProtection="0"/>
    <xf numFmtId="0" fontId="7" fillId="11" borderId="1" applyNumberFormat="0" applyAlignment="0" applyProtection="0"/>
    <xf numFmtId="0" fontId="8" fillId="12" borderId="2" applyNumberFormat="0" applyAlignment="0" applyProtection="0"/>
    <xf numFmtId="0" fontId="9" fillId="0" borderId="3" applyNumberFormat="0" applyFill="0" applyAlignment="0" applyProtection="0"/>
    <xf numFmtId="0" fontId="5" fillId="9" borderId="0" applyNumberFormat="0" applyBorder="0" applyAlignment="0" applyProtection="0"/>
    <xf numFmtId="0" fontId="5" fillId="13" borderId="0" applyNumberFormat="0" applyBorder="0" applyAlignment="0" applyProtection="0"/>
    <xf numFmtId="0" fontId="5" fillId="12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0" borderId="0" applyNumberFormat="0" applyBorder="0" applyAlignment="0" applyProtection="0"/>
    <xf numFmtId="0" fontId="10" fillId="3" borderId="1" applyNumberFormat="0" applyAlignment="0" applyProtection="0"/>
    <xf numFmtId="0" fontId="11" fillId="16" borderId="0" applyNumberFormat="0" applyBorder="0" applyAlignment="0" applyProtection="0"/>
    <xf numFmtId="0" fontId="12" fillId="6" borderId="0" applyNumberFormat="0" applyBorder="0" applyAlignment="0" applyProtection="0"/>
    <xf numFmtId="0" fontId="3" fillId="0" borderId="0"/>
    <xf numFmtId="0" fontId="3" fillId="5" borderId="4" applyNumberFormat="0" applyAlignment="0" applyProtection="0"/>
    <xf numFmtId="9" fontId="3" fillId="0" borderId="0" applyFill="0" applyBorder="0" applyAlignment="0" applyProtection="0"/>
    <xf numFmtId="0" fontId="13" fillId="11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16" fillId="0" borderId="9" applyNumberFormat="0" applyFill="0" applyAlignment="0" applyProtection="0"/>
    <xf numFmtId="9" fontId="3" fillId="0" borderId="0" applyFill="0" applyBorder="0" applyAlignment="0" applyProtection="0"/>
    <xf numFmtId="0" fontId="3" fillId="0" borderId="0"/>
    <xf numFmtId="165" fontId="3" fillId="0" borderId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3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6" fillId="2" borderId="0" applyNumberFormat="0" applyBorder="0" applyAlignment="0" applyProtection="0"/>
    <xf numFmtId="0" fontId="7" fillId="11" borderId="1" applyNumberFormat="0" applyAlignment="0" applyProtection="0"/>
    <xf numFmtId="0" fontId="8" fillId="12" borderId="2" applyNumberFormat="0" applyAlignment="0" applyProtection="0"/>
    <xf numFmtId="0" fontId="9" fillId="0" borderId="3" applyNumberFormat="0" applyFill="0" applyAlignment="0" applyProtection="0"/>
    <xf numFmtId="0" fontId="5" fillId="9" borderId="0" applyNumberFormat="0" applyBorder="0" applyAlignment="0" applyProtection="0"/>
    <xf numFmtId="0" fontId="5" fillId="13" borderId="0" applyNumberFormat="0" applyBorder="0" applyAlignment="0" applyProtection="0"/>
    <xf numFmtId="0" fontId="5" fillId="12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0" borderId="0" applyNumberFormat="0" applyBorder="0" applyAlignment="0" applyProtection="0"/>
    <xf numFmtId="0" fontId="10" fillId="3" borderId="1" applyNumberFormat="0" applyAlignment="0" applyProtection="0"/>
    <xf numFmtId="0" fontId="11" fillId="16" borderId="0" applyNumberFormat="0" applyBorder="0" applyAlignment="0" applyProtection="0"/>
    <xf numFmtId="0" fontId="12" fillId="6" borderId="0" applyNumberFormat="0" applyBorder="0" applyAlignment="0" applyProtection="0"/>
    <xf numFmtId="0" fontId="3" fillId="5" borderId="4" applyNumberFormat="0" applyAlignment="0" applyProtection="0"/>
    <xf numFmtId="9" fontId="3" fillId="0" borderId="0" applyFill="0" applyBorder="0" applyAlignment="0" applyProtection="0"/>
    <xf numFmtId="0" fontId="13" fillId="11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" fillId="5" borderId="0" applyNumberFormat="0" applyBorder="0" applyAlignment="0" applyProtection="0"/>
    <xf numFmtId="0" fontId="11" fillId="16" borderId="0" applyNumberFormat="0" applyBorder="0" applyAlignment="0" applyProtection="0"/>
    <xf numFmtId="0" fontId="5" fillId="14" borderId="0" applyNumberFormat="0" applyBorder="0" applyAlignment="0" applyProtection="0"/>
    <xf numFmtId="0" fontId="8" fillId="12" borderId="2" applyNumberFormat="0" applyAlignment="0" applyProtection="0"/>
    <xf numFmtId="0" fontId="5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5" borderId="0" applyNumberFormat="0" applyBorder="0" applyAlignment="0" applyProtection="0"/>
    <xf numFmtId="0" fontId="4" fillId="4" borderId="0" applyNumberFormat="0" applyBorder="0" applyAlignment="0" applyProtection="0"/>
    <xf numFmtId="0" fontId="3" fillId="0" borderId="0"/>
    <xf numFmtId="0" fontId="19" fillId="0" borderId="8" applyNumberFormat="0" applyFill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5" fillId="12" borderId="0" applyNumberFormat="0" applyBorder="0" applyAlignment="0" applyProtection="0"/>
    <xf numFmtId="0" fontId="7" fillId="11" borderId="1" applyNumberFormat="0" applyAlignment="0" applyProtection="0"/>
    <xf numFmtId="0" fontId="5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18" fillId="0" borderId="7" applyNumberFormat="0" applyFill="0" applyAlignment="0" applyProtection="0"/>
    <xf numFmtId="0" fontId="4" fillId="4" borderId="0" applyNumberFormat="0" applyBorder="0" applyAlignment="0" applyProtection="0"/>
    <xf numFmtId="0" fontId="12" fillId="6" borderId="0" applyNumberFormat="0" applyBorder="0" applyAlignment="0" applyProtection="0"/>
    <xf numFmtId="0" fontId="10" fillId="3" borderId="1" applyNumberFormat="0" applyAlignment="0" applyProtection="0"/>
    <xf numFmtId="0" fontId="5" fillId="13" borderId="0" applyNumberFormat="0" applyBorder="0" applyAlignment="0" applyProtection="0"/>
    <xf numFmtId="0" fontId="6" fillId="2" borderId="0" applyNumberFormat="0" applyBorder="0" applyAlignment="0" applyProtection="0"/>
    <xf numFmtId="0" fontId="5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3" fillId="0" borderId="0"/>
    <xf numFmtId="0" fontId="17" fillId="0" borderId="6" applyNumberFormat="0" applyFill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2" borderId="0" applyNumberFormat="0" applyBorder="0" applyAlignment="0" applyProtection="0"/>
    <xf numFmtId="0" fontId="3" fillId="5" borderId="4" applyNumberFormat="0" applyAlignment="0" applyProtection="0"/>
    <xf numFmtId="0" fontId="16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3" fillId="11" borderId="5" applyNumberFormat="0" applyAlignment="0" applyProtection="0"/>
    <xf numFmtId="0" fontId="5" fillId="15" borderId="0" applyNumberFormat="0" applyBorder="0" applyAlignment="0" applyProtection="0"/>
    <xf numFmtId="0" fontId="9" fillId="0" borderId="3" applyNumberFormat="0" applyFill="0" applyAlignment="0" applyProtection="0"/>
    <xf numFmtId="0" fontId="5" fillId="9" borderId="0" applyNumberFormat="0" applyBorder="0" applyAlignment="0" applyProtection="0"/>
    <xf numFmtId="0" fontId="4" fillId="6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3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6" fillId="2" borderId="0" applyNumberFormat="0" applyBorder="0" applyAlignment="0" applyProtection="0"/>
    <xf numFmtId="0" fontId="7" fillId="11" borderId="1" applyNumberFormat="0" applyAlignment="0" applyProtection="0"/>
    <xf numFmtId="0" fontId="8" fillId="12" borderId="2" applyNumberFormat="0" applyAlignment="0" applyProtection="0"/>
    <xf numFmtId="0" fontId="9" fillId="0" borderId="3" applyNumberFormat="0" applyFill="0" applyAlignment="0" applyProtection="0"/>
    <xf numFmtId="0" fontId="5" fillId="9" borderId="0" applyNumberFormat="0" applyBorder="0" applyAlignment="0" applyProtection="0"/>
    <xf numFmtId="0" fontId="5" fillId="13" borderId="0" applyNumberFormat="0" applyBorder="0" applyAlignment="0" applyProtection="0"/>
    <xf numFmtId="0" fontId="5" fillId="12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0" borderId="0" applyNumberFormat="0" applyBorder="0" applyAlignment="0" applyProtection="0"/>
    <xf numFmtId="0" fontId="10" fillId="3" borderId="1" applyNumberFormat="0" applyAlignment="0" applyProtection="0"/>
    <xf numFmtId="0" fontId="4" fillId="3" borderId="0" applyNumberFormat="0" applyBorder="0" applyAlignment="0" applyProtection="0"/>
    <xf numFmtId="0" fontId="11" fillId="16" borderId="0" applyNumberFormat="0" applyBorder="0" applyAlignment="0" applyProtection="0"/>
    <xf numFmtId="0" fontId="4" fillId="2" borderId="0" applyNumberFormat="0" applyBorder="0" applyAlignment="0" applyProtection="0"/>
    <xf numFmtId="0" fontId="12" fillId="6" borderId="0" applyNumberFormat="0" applyBorder="0" applyAlignment="0" applyProtection="0"/>
    <xf numFmtId="0" fontId="4" fillId="5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3" fillId="5" borderId="4" applyNumberFormat="0" applyAlignment="0" applyProtection="0"/>
    <xf numFmtId="9" fontId="3" fillId="0" borderId="0" applyFill="0" applyBorder="0" applyAlignment="0" applyProtection="0"/>
    <xf numFmtId="0" fontId="13" fillId="11" borderId="5" applyNumberFormat="0" applyAlignment="0" applyProtection="0"/>
    <xf numFmtId="0" fontId="4" fillId="4" borderId="0" applyNumberFormat="0" applyBorder="0" applyAlignment="0" applyProtection="0"/>
    <xf numFmtId="0" fontId="4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16" fillId="0" borderId="9" applyNumberFormat="0" applyFill="0" applyAlignment="0" applyProtection="0"/>
    <xf numFmtId="0" fontId="3" fillId="0" borderId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3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6" fillId="2" borderId="0" applyNumberFormat="0" applyBorder="0" applyAlignment="0" applyProtection="0"/>
    <xf numFmtId="0" fontId="7" fillId="11" borderId="1" applyNumberFormat="0" applyAlignment="0" applyProtection="0"/>
    <xf numFmtId="0" fontId="8" fillId="12" borderId="2" applyNumberFormat="0" applyAlignment="0" applyProtection="0"/>
    <xf numFmtId="0" fontId="9" fillId="0" borderId="3" applyNumberFormat="0" applyFill="0" applyAlignment="0" applyProtection="0"/>
    <xf numFmtId="0" fontId="5" fillId="9" borderId="0" applyNumberFormat="0" applyBorder="0" applyAlignment="0" applyProtection="0"/>
    <xf numFmtId="0" fontId="5" fillId="13" borderId="0" applyNumberFormat="0" applyBorder="0" applyAlignment="0" applyProtection="0"/>
    <xf numFmtId="0" fontId="5" fillId="12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0" borderId="0" applyNumberFormat="0" applyBorder="0" applyAlignment="0" applyProtection="0"/>
    <xf numFmtId="0" fontId="10" fillId="3" borderId="1" applyNumberFormat="0" applyAlignment="0" applyProtection="0"/>
    <xf numFmtId="0" fontId="4" fillId="3" borderId="0" applyNumberFormat="0" applyBorder="0" applyAlignment="0" applyProtection="0"/>
    <xf numFmtId="0" fontId="11" fillId="16" borderId="0" applyNumberFormat="0" applyBorder="0" applyAlignment="0" applyProtection="0"/>
    <xf numFmtId="0" fontId="4" fillId="2" borderId="0" applyNumberFormat="0" applyBorder="0" applyAlignment="0" applyProtection="0"/>
    <xf numFmtId="0" fontId="12" fillId="6" borderId="0" applyNumberFormat="0" applyBorder="0" applyAlignment="0" applyProtection="0"/>
    <xf numFmtId="0" fontId="4" fillId="5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3" fillId="5" borderId="4" applyNumberFormat="0" applyAlignment="0" applyProtection="0"/>
    <xf numFmtId="9" fontId="3" fillId="0" borderId="0" applyFill="0" applyBorder="0" applyAlignment="0" applyProtection="0"/>
    <xf numFmtId="0" fontId="13" fillId="11" borderId="5" applyNumberFormat="0" applyAlignment="0" applyProtection="0"/>
    <xf numFmtId="0" fontId="4" fillId="4" borderId="0" applyNumberFormat="0" applyBorder="0" applyAlignment="0" applyProtection="0"/>
    <xf numFmtId="0" fontId="4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16" fillId="0" borderId="9" applyNumberFormat="0" applyFill="0" applyAlignment="0" applyProtection="0"/>
    <xf numFmtId="0" fontId="3" fillId="0" borderId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3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6" fillId="2" borderId="0" applyNumberFormat="0" applyBorder="0" applyAlignment="0" applyProtection="0"/>
    <xf numFmtId="0" fontId="7" fillId="11" borderId="1" applyNumberFormat="0" applyAlignment="0" applyProtection="0"/>
    <xf numFmtId="0" fontId="8" fillId="12" borderId="2" applyNumberFormat="0" applyAlignment="0" applyProtection="0"/>
    <xf numFmtId="0" fontId="9" fillId="0" borderId="3" applyNumberFormat="0" applyFill="0" applyAlignment="0" applyProtection="0"/>
    <xf numFmtId="0" fontId="5" fillId="9" borderId="0" applyNumberFormat="0" applyBorder="0" applyAlignment="0" applyProtection="0"/>
    <xf numFmtId="0" fontId="5" fillId="13" borderId="0" applyNumberFormat="0" applyBorder="0" applyAlignment="0" applyProtection="0"/>
    <xf numFmtId="0" fontId="5" fillId="12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0" borderId="0" applyNumberFormat="0" applyBorder="0" applyAlignment="0" applyProtection="0"/>
    <xf numFmtId="0" fontId="10" fillId="3" borderId="1" applyNumberFormat="0" applyAlignment="0" applyProtection="0"/>
    <xf numFmtId="0" fontId="11" fillId="16" borderId="0" applyNumberFormat="0" applyBorder="0" applyAlignment="0" applyProtection="0"/>
    <xf numFmtId="0" fontId="12" fillId="6" borderId="0" applyNumberFormat="0" applyBorder="0" applyAlignment="0" applyProtection="0"/>
    <xf numFmtId="0" fontId="3" fillId="5" borderId="4" applyNumberFormat="0" applyAlignment="0" applyProtection="0"/>
    <xf numFmtId="9" fontId="3" fillId="0" borderId="0" applyFill="0" applyBorder="0" applyAlignment="0" applyProtection="0"/>
    <xf numFmtId="0" fontId="13" fillId="11" borderId="5" applyNumberFormat="0" applyAlignment="0" applyProtection="0"/>
    <xf numFmtId="166" fontId="3" fillId="0" borderId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16" fillId="0" borderId="9" applyNumberFormat="0" applyFill="0" applyAlignment="0" applyProtection="0"/>
    <xf numFmtId="43" fontId="1" fillId="0" borderId="0" applyFont="0" applyFill="0" applyBorder="0" applyAlignment="0" applyProtection="0"/>
  </cellStyleXfs>
  <cellXfs count="155">
    <xf numFmtId="0" fontId="0" fillId="0" borderId="0" xfId="0"/>
    <xf numFmtId="166" fontId="3" fillId="0" borderId="10" xfId="381" applyNumberFormat="1" applyFont="1" applyFill="1" applyBorder="1" applyAlignment="1" applyProtection="1">
      <alignment vertical="center" shrinkToFit="1"/>
    </xf>
    <xf numFmtId="166" fontId="21" fillId="17" borderId="10" xfId="381" applyNumberFormat="1" applyFont="1" applyFill="1" applyBorder="1" applyAlignment="1" applyProtection="1">
      <alignment vertical="center" shrinkToFit="1"/>
    </xf>
    <xf numFmtId="0" fontId="0" fillId="0" borderId="0" xfId="0" applyAlignment="1" applyProtection="1">
      <alignment horizontal="center" vertical="center" wrapText="1"/>
    </xf>
    <xf numFmtId="49" fontId="21" fillId="17" borderId="10" xfId="249" applyNumberFormat="1" applyFont="1" applyFill="1" applyBorder="1" applyAlignment="1" applyProtection="1">
      <alignment horizontal="center" vertical="center" wrapText="1"/>
    </xf>
    <xf numFmtId="49" fontId="21" fillId="17" borderId="10" xfId="312" applyNumberFormat="1" applyFont="1" applyFill="1" applyBorder="1" applyAlignment="1" applyProtection="1">
      <alignment horizontal="center" vertical="center" wrapText="1"/>
    </xf>
    <xf numFmtId="0" fontId="21" fillId="17" borderId="10" xfId="354" applyNumberFormat="1" applyFont="1" applyFill="1" applyBorder="1" applyAlignment="1" applyProtection="1">
      <alignment horizontal="left" vertical="center" wrapText="1"/>
    </xf>
    <xf numFmtId="0" fontId="21" fillId="17" borderId="10" xfId="354" applyNumberFormat="1" applyFont="1" applyFill="1" applyBorder="1" applyAlignment="1" applyProtection="1">
      <alignment horizontal="center" vertical="center" wrapText="1"/>
    </xf>
    <xf numFmtId="44" fontId="21" fillId="17" borderId="10" xfId="1" applyFont="1" applyFill="1" applyBorder="1" applyAlignment="1" applyProtection="1">
      <alignment vertical="center" wrapText="1"/>
    </xf>
    <xf numFmtId="44" fontId="2" fillId="17" borderId="10" xfId="1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 wrapText="1"/>
    </xf>
    <xf numFmtId="49" fontId="3" fillId="0" borderId="10" xfId="249" applyNumberFormat="1" applyFont="1" applyFill="1" applyBorder="1" applyAlignment="1" applyProtection="1">
      <alignment horizontal="center" vertical="center" wrapText="1"/>
    </xf>
    <xf numFmtId="49" fontId="3" fillId="0" borderId="10" xfId="312" applyNumberFormat="1" applyFont="1" applyFill="1" applyBorder="1" applyAlignment="1" applyProtection="1">
      <alignment horizontal="center" vertical="center" wrapText="1"/>
    </xf>
    <xf numFmtId="0" fontId="3" fillId="0" borderId="10" xfId="354" applyNumberFormat="1" applyFont="1" applyFill="1" applyBorder="1" applyAlignment="1" applyProtection="1">
      <alignment horizontal="left" vertical="center" wrapText="1"/>
    </xf>
    <xf numFmtId="0" fontId="3" fillId="0" borderId="10" xfId="354" applyNumberFormat="1" applyFont="1" applyFill="1" applyBorder="1" applyAlignment="1" applyProtection="1">
      <alignment horizontal="center" vertical="center" wrapText="1"/>
    </xf>
    <xf numFmtId="44" fontId="0" fillId="0" borderId="10" xfId="1" applyFont="1" applyFill="1" applyBorder="1" applyAlignment="1" applyProtection="1">
      <alignment horizontal="center" vertical="center" wrapText="1"/>
    </xf>
    <xf numFmtId="44" fontId="0" fillId="0" borderId="0" xfId="1" applyFont="1" applyAlignment="1" applyProtection="1">
      <alignment horizontal="center" vertical="center" wrapText="1"/>
    </xf>
    <xf numFmtId="0" fontId="24" fillId="0" borderId="0" xfId="0" applyFont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4" fontId="0" fillId="0" borderId="23" xfId="1" applyFont="1" applyBorder="1" applyAlignment="1" applyProtection="1">
      <alignment horizontal="center" vertical="center" wrapText="1"/>
    </xf>
    <xf numFmtId="0" fontId="21" fillId="17" borderId="24" xfId="231" applyNumberFormat="1" applyFont="1" applyFill="1" applyBorder="1" applyAlignment="1" applyProtection="1">
      <alignment vertical="center" wrapText="1" shrinkToFit="1"/>
    </xf>
    <xf numFmtId="44" fontId="2" fillId="17" borderId="25" xfId="1" applyFont="1" applyFill="1" applyBorder="1" applyAlignment="1" applyProtection="1">
      <alignment horizontal="center" vertical="center" wrapText="1"/>
    </xf>
    <xf numFmtId="0" fontId="3" fillId="0" borderId="24" xfId="231" applyNumberFormat="1" applyFont="1" applyFill="1" applyBorder="1" applyAlignment="1" applyProtection="1">
      <alignment vertical="center" wrapText="1" shrinkToFit="1"/>
    </xf>
    <xf numFmtId="44" fontId="0" fillId="0" borderId="25" xfId="1" applyFont="1" applyFill="1" applyBorder="1" applyAlignment="1" applyProtection="1">
      <alignment horizontal="center" vertical="center" wrapText="1"/>
    </xf>
    <xf numFmtId="0" fontId="0" fillId="0" borderId="18" xfId="0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44" fontId="0" fillId="0" borderId="19" xfId="1" applyFont="1" applyBorder="1" applyAlignment="1" applyProtection="1">
      <alignment horizontal="center" vertical="center" wrapText="1"/>
    </xf>
    <xf numFmtId="0" fontId="3" fillId="0" borderId="26" xfId="231" applyNumberFormat="1" applyFont="1" applyFill="1" applyBorder="1" applyAlignment="1" applyProtection="1">
      <alignment vertical="center" wrapText="1" shrinkToFit="1"/>
    </xf>
    <xf numFmtId="49" fontId="3" fillId="0" borderId="27" xfId="249" applyNumberFormat="1" applyFont="1" applyFill="1" applyBorder="1" applyAlignment="1" applyProtection="1">
      <alignment horizontal="center" vertical="center" wrapText="1"/>
    </xf>
    <xf numFmtId="0" fontId="3" fillId="0" borderId="27" xfId="354" applyNumberFormat="1" applyFont="1" applyFill="1" applyBorder="1" applyAlignment="1" applyProtection="1">
      <alignment horizontal="left" vertical="center" wrapText="1"/>
    </xf>
    <xf numFmtId="0" fontId="3" fillId="0" borderId="27" xfId="354" applyNumberFormat="1" applyFont="1" applyFill="1" applyBorder="1" applyAlignment="1" applyProtection="1">
      <alignment horizontal="center" vertical="center" wrapText="1"/>
    </xf>
    <xf numFmtId="166" fontId="3" fillId="0" borderId="27" xfId="381" applyNumberFormat="1" applyFont="1" applyFill="1" applyBorder="1" applyAlignment="1" applyProtection="1">
      <alignment vertical="center" shrinkToFit="1"/>
    </xf>
    <xf numFmtId="44" fontId="0" fillId="0" borderId="27" xfId="1" applyFont="1" applyFill="1" applyBorder="1" applyAlignment="1" applyProtection="1">
      <alignment horizontal="center" vertical="center" wrapText="1"/>
    </xf>
    <xf numFmtId="44" fontId="0" fillId="0" borderId="28" xfId="1" applyFont="1" applyFill="1" applyBorder="1" applyAlignment="1" applyProtection="1">
      <alignment horizontal="center" vertical="center" wrapText="1"/>
    </xf>
    <xf numFmtId="0" fontId="0" fillId="0" borderId="18" xfId="0" applyBorder="1" applyAlignment="1" applyProtection="1">
      <alignment horizontal="left" vertical="center"/>
    </xf>
    <xf numFmtId="0" fontId="0" fillId="0" borderId="18" xfId="0" applyBorder="1" applyAlignment="1" applyProtection="1">
      <alignment vertical="center"/>
    </xf>
    <xf numFmtId="0" fontId="22" fillId="18" borderId="32" xfId="0" applyFont="1" applyFill="1" applyBorder="1" applyAlignment="1" applyProtection="1">
      <alignment horizontal="center" vertical="center" wrapText="1"/>
    </xf>
    <xf numFmtId="0" fontId="22" fillId="18" borderId="33" xfId="0" applyFont="1" applyFill="1" applyBorder="1" applyAlignment="1" applyProtection="1">
      <alignment horizontal="center" vertical="center" wrapText="1"/>
    </xf>
    <xf numFmtId="44" fontId="22" fillId="18" borderId="34" xfId="1" applyFont="1" applyFill="1" applyBorder="1" applyAlignment="1" applyProtection="1">
      <alignment horizontal="center" vertical="center" wrapText="1"/>
    </xf>
    <xf numFmtId="49" fontId="3" fillId="0" borderId="27" xfId="312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vertical="center"/>
    </xf>
    <xf numFmtId="0" fontId="2" fillId="0" borderId="15" xfId="0" applyFont="1" applyBorder="1"/>
    <xf numFmtId="0" fontId="0" fillId="0" borderId="16" xfId="0" applyBorder="1"/>
    <xf numFmtId="0" fontId="0" fillId="0" borderId="17" xfId="0" applyBorder="1"/>
    <xf numFmtId="0" fontId="2" fillId="0" borderId="18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Alignment="1">
      <alignment horizontal="left" vertical="center"/>
    </xf>
    <xf numFmtId="44" fontId="3" fillId="0" borderId="10" xfId="1" applyFont="1" applyFill="1" applyBorder="1" applyAlignment="1" applyProtection="1">
      <alignment vertical="center" wrapText="1"/>
      <protection locked="0"/>
    </xf>
    <xf numFmtId="44" fontId="3" fillId="0" borderId="27" xfId="1" applyFont="1" applyFill="1" applyBorder="1" applyAlignment="1" applyProtection="1">
      <alignment vertical="center" wrapText="1"/>
      <protection locked="0"/>
    </xf>
    <xf numFmtId="0" fontId="2" fillId="0" borderId="12" xfId="0" applyFont="1" applyFill="1" applyBorder="1" applyAlignment="1" applyProtection="1">
      <alignment horizontal="left" vertical="center" wrapText="1"/>
    </xf>
    <xf numFmtId="44" fontId="2" fillId="0" borderId="13" xfId="1" applyFont="1" applyFill="1" applyBorder="1" applyAlignment="1" applyProtection="1">
      <alignment horizontal="center" vertical="center" wrapText="1"/>
    </xf>
    <xf numFmtId="10" fontId="2" fillId="0" borderId="14" xfId="2" applyNumberFormat="1" applyFont="1" applyFill="1" applyBorder="1" applyAlignment="1" applyProtection="1">
      <alignment horizontal="center" vertical="center" wrapText="1"/>
      <protection locked="0"/>
    </xf>
    <xf numFmtId="10" fontId="0" fillId="0" borderId="0" xfId="2" applyNumberFormat="1" applyFont="1" applyAlignment="1" applyProtection="1">
      <alignment horizontal="center" vertical="center" wrapText="1"/>
    </xf>
    <xf numFmtId="10" fontId="0" fillId="20" borderId="0" xfId="2" applyNumberFormat="1" applyFont="1" applyFill="1" applyAlignment="1" applyProtection="1">
      <alignment horizontal="center" vertical="center" wrapText="1"/>
    </xf>
    <xf numFmtId="0" fontId="0" fillId="20" borderId="0" xfId="0" applyFill="1" applyAlignment="1" applyProtection="1">
      <alignment horizontal="center" vertical="center" wrapText="1"/>
    </xf>
    <xf numFmtId="43" fontId="0" fillId="20" borderId="0" xfId="0" applyNumberFormat="1" applyFill="1" applyAlignment="1" applyProtection="1">
      <alignment horizontal="center" vertical="center" wrapText="1"/>
    </xf>
    <xf numFmtId="49" fontId="3" fillId="0" borderId="10" xfId="312" applyNumberFormat="1" applyFill="1" applyBorder="1" applyAlignment="1" applyProtection="1">
      <alignment horizontal="center" vertical="center" wrapText="1"/>
    </xf>
    <xf numFmtId="0" fontId="23" fillId="19" borderId="15" xfId="0" applyFont="1" applyFill="1" applyBorder="1" applyAlignment="1" applyProtection="1">
      <alignment horizontal="center" vertical="center" wrapText="1"/>
    </xf>
    <xf numFmtId="0" fontId="23" fillId="19" borderId="16" xfId="0" applyFont="1" applyFill="1" applyBorder="1" applyAlignment="1" applyProtection="1">
      <alignment horizontal="center" vertical="center" wrapText="1"/>
    </xf>
    <xf numFmtId="0" fontId="23" fillId="19" borderId="17" xfId="0" applyFont="1" applyFill="1" applyBorder="1" applyAlignment="1" applyProtection="1">
      <alignment horizontal="center" vertical="center" wrapText="1"/>
    </xf>
    <xf numFmtId="0" fontId="23" fillId="19" borderId="18" xfId="0" applyFont="1" applyFill="1" applyBorder="1" applyAlignment="1" applyProtection="1">
      <alignment horizontal="center" vertical="center" wrapText="1"/>
    </xf>
    <xf numFmtId="0" fontId="23" fillId="19" borderId="0" xfId="0" applyFont="1" applyFill="1" applyBorder="1" applyAlignment="1" applyProtection="1">
      <alignment horizontal="center" vertical="center" wrapText="1"/>
    </xf>
    <xf numFmtId="0" fontId="23" fillId="19" borderId="19" xfId="0" applyFont="1" applyFill="1" applyBorder="1" applyAlignment="1" applyProtection="1">
      <alignment horizontal="center" vertical="center" wrapText="1"/>
    </xf>
    <xf numFmtId="0" fontId="23" fillId="19" borderId="20" xfId="0" applyFont="1" applyFill="1" applyBorder="1" applyAlignment="1" applyProtection="1">
      <alignment horizontal="center" vertical="center" wrapText="1"/>
    </xf>
    <xf numFmtId="0" fontId="23" fillId="19" borderId="11" xfId="0" applyFont="1" applyFill="1" applyBorder="1" applyAlignment="1" applyProtection="1">
      <alignment horizontal="center" vertical="center" wrapText="1"/>
    </xf>
    <xf numFmtId="0" fontId="23" fillId="19" borderId="21" xfId="0" applyFont="1" applyFill="1" applyBorder="1" applyAlignment="1" applyProtection="1">
      <alignment horizontal="center" vertical="center" wrapText="1"/>
    </xf>
    <xf numFmtId="0" fontId="0" fillId="0" borderId="22" xfId="0" applyBorder="1" applyAlignment="1" applyProtection="1">
      <alignment horizontal="center" vertical="center" wrapText="1"/>
    </xf>
    <xf numFmtId="0" fontId="0" fillId="0" borderId="14" xfId="0" applyBorder="1" applyAlignment="1" applyProtection="1">
      <alignment horizontal="center" vertical="center" wrapText="1"/>
    </xf>
    <xf numFmtId="0" fontId="0" fillId="0" borderId="30" xfId="0" applyBorder="1" applyAlignment="1" applyProtection="1">
      <alignment horizontal="center" vertical="center" wrapText="1"/>
    </xf>
    <xf numFmtId="0" fontId="0" fillId="0" borderId="31" xfId="0" applyBorder="1" applyAlignment="1" applyProtection="1">
      <alignment horizontal="center" vertical="center" wrapText="1"/>
    </xf>
    <xf numFmtId="0" fontId="0" fillId="0" borderId="29" xfId="0" applyBorder="1" applyAlignment="1" applyProtection="1">
      <alignment horizontal="center" vertical="center" wrapText="1"/>
    </xf>
    <xf numFmtId="0" fontId="0" fillId="0" borderId="10" xfId="0" applyBorder="1" applyAlignment="1">
      <alignment horizontal="left" vertical="center"/>
    </xf>
    <xf numFmtId="0" fontId="2" fillId="0" borderId="32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24" xfId="0" applyBorder="1" applyAlignment="1">
      <alignment horizontal="left" vertical="center"/>
    </xf>
    <xf numFmtId="44" fontId="0" fillId="0" borderId="10" xfId="1" applyFont="1" applyBorder="1" applyAlignment="1">
      <alignment horizontal="center"/>
    </xf>
    <xf numFmtId="44" fontId="0" fillId="0" borderId="25" xfId="1" applyFont="1" applyBorder="1" applyAlignment="1">
      <alignment horizontal="center"/>
    </xf>
    <xf numFmtId="44" fontId="0" fillId="0" borderId="27" xfId="1" applyFont="1" applyBorder="1" applyAlignment="1">
      <alignment horizontal="center"/>
    </xf>
    <xf numFmtId="44" fontId="0" fillId="0" borderId="28" xfId="1" applyFont="1" applyBorder="1" applyAlignment="1">
      <alignment horizontal="center"/>
    </xf>
    <xf numFmtId="0" fontId="0" fillId="0" borderId="24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 horizontal="left"/>
    </xf>
    <xf numFmtId="9" fontId="0" fillId="0" borderId="10" xfId="2" applyFont="1" applyBorder="1" applyAlignment="1">
      <alignment horizontal="center" vertical="center"/>
    </xf>
    <xf numFmtId="9" fontId="0" fillId="0" borderId="25" xfId="2" applyFont="1" applyBorder="1" applyAlignment="1">
      <alignment horizontal="center" vertical="center"/>
    </xf>
    <xf numFmtId="44" fontId="0" fillId="0" borderId="10" xfId="1" applyFont="1" applyBorder="1" applyAlignment="1">
      <alignment horizontal="center" vertical="center"/>
    </xf>
    <xf numFmtId="44" fontId="0" fillId="0" borderId="25" xfId="1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6" fillId="0" borderId="15" xfId="0" applyFont="1" applyBorder="1" applyAlignment="1">
      <alignment horizontal="left" vertical="center"/>
    </xf>
    <xf numFmtId="0" fontId="26" fillId="0" borderId="16" xfId="0" applyFont="1" applyBorder="1" applyAlignment="1">
      <alignment horizontal="left" vertical="center"/>
    </xf>
    <xf numFmtId="0" fontId="26" fillId="0" borderId="17" xfId="0" applyFont="1" applyBorder="1" applyAlignment="1">
      <alignment horizontal="left" vertical="center"/>
    </xf>
    <xf numFmtId="0" fontId="25" fillId="0" borderId="18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left" vertical="center" wrapText="1"/>
    </xf>
    <xf numFmtId="0" fontId="25" fillId="0" borderId="19" xfId="0" applyFont="1" applyBorder="1" applyAlignment="1">
      <alignment horizontal="left" vertical="center" wrapText="1"/>
    </xf>
    <xf numFmtId="0" fontId="25" fillId="0" borderId="20" xfId="0" applyFont="1" applyBorder="1" applyAlignment="1">
      <alignment horizontal="left" vertical="center" wrapText="1"/>
    </xf>
    <xf numFmtId="0" fontId="25" fillId="0" borderId="11" xfId="0" applyFont="1" applyBorder="1" applyAlignment="1">
      <alignment horizontal="left" vertical="center" wrapText="1"/>
    </xf>
    <xf numFmtId="0" fontId="25" fillId="0" borderId="21" xfId="0" applyFont="1" applyBorder="1" applyAlignment="1">
      <alignment horizontal="left" vertical="center" wrapText="1"/>
    </xf>
    <xf numFmtId="0" fontId="0" fillId="0" borderId="18" xfId="0" applyBorder="1" applyAlignment="1">
      <alignment horizontal="right" vertical="center" wrapText="1"/>
    </xf>
    <xf numFmtId="0" fontId="0" fillId="0" borderId="0" xfId="0" applyBorder="1" applyAlignment="1">
      <alignment horizontal="right" vertical="center" wrapText="1"/>
    </xf>
    <xf numFmtId="0" fontId="0" fillId="0" borderId="19" xfId="0" applyBorder="1" applyAlignment="1">
      <alignment horizontal="right" vertical="center" wrapText="1"/>
    </xf>
    <xf numFmtId="0" fontId="0" fillId="0" borderId="20" xfId="0" applyBorder="1" applyAlignment="1">
      <alignment horizontal="right" vertical="center" wrapText="1"/>
    </xf>
    <xf numFmtId="0" fontId="0" fillId="0" borderId="11" xfId="0" applyBorder="1" applyAlignment="1">
      <alignment horizontal="right" vertical="center" wrapText="1"/>
    </xf>
    <xf numFmtId="0" fontId="0" fillId="0" borderId="21" xfId="0" applyBorder="1" applyAlignment="1">
      <alignment horizontal="right" vertical="center" wrapText="1"/>
    </xf>
    <xf numFmtId="0" fontId="0" fillId="0" borderId="0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19" xfId="0" applyFont="1" applyBorder="1" applyAlignment="1">
      <alignment horizontal="right" vertical="center"/>
    </xf>
    <xf numFmtId="0" fontId="2" fillId="0" borderId="18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0" fillId="0" borderId="20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0" fillId="0" borderId="21" xfId="0" applyBorder="1" applyAlignment="1">
      <alignment horizontal="right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7" fillId="0" borderId="10" xfId="0" applyFont="1" applyBorder="1" applyAlignment="1">
      <alignment horizontal="left" vertical="center" wrapText="1"/>
    </xf>
    <xf numFmtId="0" fontId="28" fillId="21" borderId="18" xfId="0" applyFont="1" applyFill="1" applyBorder="1" applyAlignment="1" applyProtection="1">
      <alignment horizontal="center" vertical="center" wrapText="1"/>
    </xf>
    <xf numFmtId="0" fontId="29" fillId="22" borderId="17" xfId="0" applyFont="1" applyFill="1" applyBorder="1" applyAlignment="1" applyProtection="1">
      <alignment horizontal="center" vertical="center" wrapText="1"/>
    </xf>
    <xf numFmtId="0" fontId="30" fillId="0" borderId="0" xfId="0" applyFont="1" applyAlignment="1" applyProtection="1">
      <alignment horizontal="center" vertical="center" wrapText="1"/>
    </xf>
    <xf numFmtId="0" fontId="0" fillId="0" borderId="0" xfId="0" applyFill="1" applyBorder="1" applyAlignment="1" applyProtection="1">
      <alignment vertical="center" wrapText="1"/>
    </xf>
    <xf numFmtId="0" fontId="31" fillId="0" borderId="0" xfId="0" applyFont="1" applyFill="1" applyBorder="1" applyAlignment="1" applyProtection="1">
      <alignment horizontal="center" vertical="center" wrapText="1"/>
    </xf>
    <xf numFmtId="10" fontId="32" fillId="0" borderId="0" xfId="2" applyNumberFormat="1" applyFont="1" applyFill="1" applyBorder="1" applyAlignment="1" applyProtection="1">
      <alignment horizontal="center" vertical="center" wrapText="1"/>
      <protection locked="0"/>
    </xf>
    <xf numFmtId="44" fontId="0" fillId="0" borderId="0" xfId="1" applyFont="1" applyFill="1" applyBorder="1" applyAlignment="1" applyProtection="1">
      <alignment horizontal="center" vertical="center" wrapText="1"/>
    </xf>
    <xf numFmtId="0" fontId="27" fillId="0" borderId="22" xfId="0" applyFont="1" applyBorder="1" applyAlignment="1" applyProtection="1">
      <alignment vertical="center" wrapText="1"/>
    </xf>
    <xf numFmtId="0" fontId="33" fillId="22" borderId="14" xfId="0" applyFont="1" applyFill="1" applyBorder="1" applyAlignment="1" applyProtection="1">
      <alignment horizontal="left" vertical="center" wrapText="1"/>
    </xf>
    <xf numFmtId="0" fontId="33" fillId="22" borderId="35" xfId="0" applyFont="1" applyFill="1" applyBorder="1" applyAlignment="1" applyProtection="1">
      <alignment horizontal="left" vertical="center" wrapText="1"/>
    </xf>
    <xf numFmtId="43" fontId="34" fillId="0" borderId="0" xfId="389" applyFont="1" applyFill="1" applyBorder="1" applyAlignment="1" applyProtection="1"/>
    <xf numFmtId="169" fontId="34" fillId="0" borderId="0" xfId="1" applyNumberFormat="1" applyFont="1" applyFill="1" applyBorder="1" applyAlignment="1" applyProtection="1"/>
    <xf numFmtId="0" fontId="34" fillId="0" borderId="0" xfId="0" applyFont="1"/>
    <xf numFmtId="44" fontId="34" fillId="0" borderId="0" xfId="1" applyFont="1" applyFill="1" applyBorder="1" applyAlignment="1" applyProtection="1"/>
    <xf numFmtId="0" fontId="34" fillId="0" borderId="0" xfId="0" applyFont="1" applyBorder="1" applyAlignment="1">
      <alignment horizontal="center" wrapText="1"/>
    </xf>
    <xf numFmtId="0" fontId="34" fillId="23" borderId="0" xfId="0" applyFont="1" applyFill="1" applyBorder="1" applyAlignment="1">
      <alignment horizontal="center" wrapText="1"/>
    </xf>
    <xf numFmtId="0" fontId="35" fillId="0" borderId="0" xfId="0" applyFont="1" applyBorder="1" applyAlignment="1">
      <alignment horizontal="center" vertical="top"/>
    </xf>
    <xf numFmtId="0" fontId="35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 wrapText="1"/>
    </xf>
    <xf numFmtId="0" fontId="0" fillId="0" borderId="0" xfId="0" applyBorder="1"/>
    <xf numFmtId="0" fontId="34" fillId="23" borderId="36" xfId="0" applyFont="1" applyFill="1" applyBorder="1" applyAlignment="1">
      <alignment horizontal="center" wrapText="1"/>
    </xf>
    <xf numFmtId="0" fontId="36" fillId="18" borderId="33" xfId="0" applyFont="1" applyFill="1" applyBorder="1" applyAlignment="1" applyProtection="1">
      <alignment horizontal="center" vertical="center" wrapText="1"/>
    </xf>
  </cellXfs>
  <cellStyles count="390">
    <cellStyle name="20% - Ênfase1 10" xfId="352"/>
    <cellStyle name="20% - Ênfase1 2" xfId="4"/>
    <cellStyle name="20% - Ênfase1 3" xfId="51"/>
    <cellStyle name="20% - Ênfase1 4" xfId="98"/>
    <cellStyle name="20% - Ênfase1 5" xfId="140"/>
    <cellStyle name="20% - Ênfase1 6" xfId="180"/>
    <cellStyle name="20% - Ênfase1 7" xfId="267"/>
    <cellStyle name="20% - Ênfase1 8" xfId="257"/>
    <cellStyle name="20% - Ênfase1 9" xfId="310"/>
    <cellStyle name="20% - Ênfase2 10" xfId="345"/>
    <cellStyle name="20% - Ênfase2 2" xfId="5"/>
    <cellStyle name="20% - Ênfase2 3" xfId="52"/>
    <cellStyle name="20% - Ênfase2 4" xfId="91"/>
    <cellStyle name="20% - Ênfase2 5" xfId="133"/>
    <cellStyle name="20% - Ênfase2 6" xfId="181"/>
    <cellStyle name="20% - Ênfase2 7" xfId="256"/>
    <cellStyle name="20% - Ênfase2 8" xfId="233"/>
    <cellStyle name="20% - Ênfase2 9" xfId="303"/>
    <cellStyle name="20% - Ênfase3 10" xfId="344"/>
    <cellStyle name="20% - Ênfase3 2" xfId="6"/>
    <cellStyle name="20% - Ênfase3 3" xfId="53"/>
    <cellStyle name="20% - Ênfase3 4" xfId="90"/>
    <cellStyle name="20% - Ênfase3 5" xfId="132"/>
    <cellStyle name="20% - Ênfase3 6" xfId="182"/>
    <cellStyle name="20% - Ênfase3 7" xfId="248"/>
    <cellStyle name="20% - Ênfase3 8" xfId="241"/>
    <cellStyle name="20% - Ênfase3 9" xfId="302"/>
    <cellStyle name="20% - Ênfase4 10" xfId="340"/>
    <cellStyle name="20% - Ênfase4 2" xfId="7"/>
    <cellStyle name="20% - Ênfase4 3" xfId="54"/>
    <cellStyle name="20% - Ênfase4 4" xfId="86"/>
    <cellStyle name="20% - Ênfase4 5" xfId="128"/>
    <cellStyle name="20% - Ênfase4 6" xfId="183"/>
    <cellStyle name="20% - Ênfase4 7" xfId="239"/>
    <cellStyle name="20% - Ênfase4 8" xfId="223"/>
    <cellStyle name="20% - Ênfase4 9" xfId="298"/>
    <cellStyle name="20% - Ênfase5 10" xfId="339"/>
    <cellStyle name="20% - Ênfase5 2" xfId="8"/>
    <cellStyle name="20% - Ênfase5 3" xfId="55"/>
    <cellStyle name="20% - Ênfase5 4" xfId="85"/>
    <cellStyle name="20% - Ênfase5 5" xfId="127"/>
    <cellStyle name="20% - Ênfase5 6" xfId="184"/>
    <cellStyle name="20% - Ênfase5 7" xfId="230"/>
    <cellStyle name="20% - Ênfase5 8" xfId="234"/>
    <cellStyle name="20% - Ênfase5 9" xfId="297"/>
    <cellStyle name="20% - Ênfase6 10" xfId="338"/>
    <cellStyle name="20% - Ênfase6 2" xfId="9"/>
    <cellStyle name="20% - Ênfase6 3" xfId="56"/>
    <cellStyle name="20% - Ênfase6 4" xfId="82"/>
    <cellStyle name="20% - Ênfase6 5" xfId="124"/>
    <cellStyle name="20% - Ênfase6 6" xfId="185"/>
    <cellStyle name="20% - Ênfase6 7" xfId="229"/>
    <cellStyle name="20% - Ênfase6 8" xfId="268"/>
    <cellStyle name="20% - Ênfase6 9" xfId="296"/>
    <cellStyle name="40% - Ênfase1 10" xfId="336"/>
    <cellStyle name="40% - Ênfase1 2" xfId="10"/>
    <cellStyle name="40% - Ênfase1 3" xfId="57"/>
    <cellStyle name="40% - Ênfase1 4" xfId="80"/>
    <cellStyle name="40% - Ênfase1 5" xfId="122"/>
    <cellStyle name="40% - Ênfase1 6" xfId="186"/>
    <cellStyle name="40% - Ênfase1 7" xfId="266"/>
    <cellStyle name="40% - Ênfase1 8" xfId="269"/>
    <cellStyle name="40% - Ênfase1 9" xfId="294"/>
    <cellStyle name="40% - Ênfase2 10" xfId="334"/>
    <cellStyle name="40% - Ênfase2 2" xfId="11"/>
    <cellStyle name="40% - Ênfase2 3" xfId="58"/>
    <cellStyle name="40% - Ênfase2 4" xfId="100"/>
    <cellStyle name="40% - Ênfase2 5" xfId="142"/>
    <cellStyle name="40% - Ênfase2 6" xfId="187"/>
    <cellStyle name="40% - Ênfase2 7" xfId="255"/>
    <cellStyle name="40% - Ênfase2 8" xfId="270"/>
    <cellStyle name="40% - Ênfase2 9" xfId="292"/>
    <cellStyle name="40% - Ênfase3 10" xfId="355"/>
    <cellStyle name="40% - Ênfase3 2" xfId="12"/>
    <cellStyle name="40% - Ênfase3 3" xfId="59"/>
    <cellStyle name="40% - Ênfase3 4" xfId="101"/>
    <cellStyle name="40% - Ênfase3 5" xfId="143"/>
    <cellStyle name="40% - Ênfase3 6" xfId="188"/>
    <cellStyle name="40% - Ênfase3 7" xfId="247"/>
    <cellStyle name="40% - Ênfase3 8" xfId="271"/>
    <cellStyle name="40% - Ênfase3 9" xfId="313"/>
    <cellStyle name="40% - Ênfase4 10" xfId="356"/>
    <cellStyle name="40% - Ênfase4 2" xfId="13"/>
    <cellStyle name="40% - Ênfase4 3" xfId="60"/>
    <cellStyle name="40% - Ênfase4 4" xfId="102"/>
    <cellStyle name="40% - Ênfase4 5" xfId="144"/>
    <cellStyle name="40% - Ênfase4 6" xfId="189"/>
    <cellStyle name="40% - Ênfase4 7" xfId="238"/>
    <cellStyle name="40% - Ênfase4 8" xfId="272"/>
    <cellStyle name="40% - Ênfase4 9" xfId="314"/>
    <cellStyle name="40% - Ênfase5 10" xfId="357"/>
    <cellStyle name="40% - Ênfase5 2" xfId="14"/>
    <cellStyle name="40% - Ênfase5 3" xfId="61"/>
    <cellStyle name="40% - Ênfase5 4" xfId="103"/>
    <cellStyle name="40% - Ênfase5 5" xfId="145"/>
    <cellStyle name="40% - Ênfase5 6" xfId="190"/>
    <cellStyle name="40% - Ênfase5 7" xfId="228"/>
    <cellStyle name="40% - Ênfase5 8" xfId="273"/>
    <cellStyle name="40% - Ênfase5 9" xfId="315"/>
    <cellStyle name="40% - Ênfase6 10" xfId="358"/>
    <cellStyle name="40% - Ênfase6 2" xfId="15"/>
    <cellStyle name="40% - Ênfase6 3" xfId="62"/>
    <cellStyle name="40% - Ênfase6 4" xfId="104"/>
    <cellStyle name="40% - Ênfase6 5" xfId="146"/>
    <cellStyle name="40% - Ênfase6 6" xfId="191"/>
    <cellStyle name="40% - Ênfase6 7" xfId="265"/>
    <cellStyle name="40% - Ênfase6 8" xfId="274"/>
    <cellStyle name="40% - Ênfase6 9" xfId="316"/>
    <cellStyle name="60% - Ênfase1 10" xfId="359"/>
    <cellStyle name="60% - Ênfase1 2" xfId="16"/>
    <cellStyle name="60% - Ênfase1 3" xfId="63"/>
    <cellStyle name="60% - Ênfase1 4" xfId="105"/>
    <cellStyle name="60% - Ênfase1 5" xfId="147"/>
    <cellStyle name="60% - Ênfase1 6" xfId="192"/>
    <cellStyle name="60% - Ênfase1 7" xfId="254"/>
    <cellStyle name="60% - Ênfase1 8" xfId="275"/>
    <cellStyle name="60% - Ênfase1 9" xfId="317"/>
    <cellStyle name="60% - Ênfase2 10" xfId="360"/>
    <cellStyle name="60% - Ênfase2 2" xfId="17"/>
    <cellStyle name="60% - Ênfase2 3" xfId="64"/>
    <cellStyle name="60% - Ênfase2 4" xfId="106"/>
    <cellStyle name="60% - Ênfase2 5" xfId="148"/>
    <cellStyle name="60% - Ênfase2 6" xfId="193"/>
    <cellStyle name="60% - Ênfase2 7" xfId="246"/>
    <cellStyle name="60% - Ênfase2 8" xfId="276"/>
    <cellStyle name="60% - Ênfase2 9" xfId="318"/>
    <cellStyle name="60% - Ênfase3 10" xfId="361"/>
    <cellStyle name="60% - Ênfase3 2" xfId="18"/>
    <cellStyle name="60% - Ênfase3 3" xfId="65"/>
    <cellStyle name="60% - Ênfase3 4" xfId="107"/>
    <cellStyle name="60% - Ênfase3 5" xfId="149"/>
    <cellStyle name="60% - Ênfase3 6" xfId="194"/>
    <cellStyle name="60% - Ênfase3 7" xfId="237"/>
    <cellStyle name="60% - Ênfase3 8" xfId="277"/>
    <cellStyle name="60% - Ênfase3 9" xfId="319"/>
    <cellStyle name="60% - Ênfase4 10" xfId="362"/>
    <cellStyle name="60% - Ênfase4 2" xfId="19"/>
    <cellStyle name="60% - Ênfase4 3" xfId="66"/>
    <cellStyle name="60% - Ênfase4 4" xfId="108"/>
    <cellStyle name="60% - Ênfase4 5" xfId="150"/>
    <cellStyle name="60% - Ênfase4 6" xfId="195"/>
    <cellStyle name="60% - Ênfase4 7" xfId="227"/>
    <cellStyle name="60% - Ênfase4 8" xfId="278"/>
    <cellStyle name="60% - Ênfase4 9" xfId="320"/>
    <cellStyle name="60% - Ênfase5 10" xfId="363"/>
    <cellStyle name="60% - Ênfase5 2" xfId="20"/>
    <cellStyle name="60% - Ênfase5 3" xfId="67"/>
    <cellStyle name="60% - Ênfase5 4" xfId="109"/>
    <cellStyle name="60% - Ênfase5 5" xfId="151"/>
    <cellStyle name="60% - Ênfase5 6" xfId="196"/>
    <cellStyle name="60% - Ênfase5 7" xfId="264"/>
    <cellStyle name="60% - Ênfase5 8" xfId="279"/>
    <cellStyle name="60% - Ênfase5 9" xfId="321"/>
    <cellStyle name="60% - Ênfase6 10" xfId="364"/>
    <cellStyle name="60% - Ênfase6 2" xfId="21"/>
    <cellStyle name="60% - Ênfase6 3" xfId="68"/>
    <cellStyle name="60% - Ênfase6 4" xfId="110"/>
    <cellStyle name="60% - Ênfase6 5" xfId="152"/>
    <cellStyle name="60% - Ênfase6 6" xfId="197"/>
    <cellStyle name="60% - Ênfase6 7" xfId="253"/>
    <cellStyle name="60% - Ênfase6 8" xfId="280"/>
    <cellStyle name="60% - Ênfase6 9" xfId="322"/>
    <cellStyle name="Bom 10" xfId="365"/>
    <cellStyle name="Bom 2" xfId="22"/>
    <cellStyle name="Bom 3" xfId="69"/>
    <cellStyle name="Bom 4" xfId="111"/>
    <cellStyle name="Bom 5" xfId="153"/>
    <cellStyle name="Bom 6" xfId="198"/>
    <cellStyle name="Bom 7" xfId="245"/>
    <cellStyle name="Bom 8" xfId="281"/>
    <cellStyle name="Bom 9" xfId="323"/>
    <cellStyle name="Cálculo 10" xfId="366"/>
    <cellStyle name="Cálculo 2" xfId="23"/>
    <cellStyle name="Cálculo 3" xfId="70"/>
    <cellStyle name="Cálculo 4" xfId="112"/>
    <cellStyle name="Cálculo 5" xfId="154"/>
    <cellStyle name="Cálculo 6" xfId="199"/>
    <cellStyle name="Cálculo 7" xfId="236"/>
    <cellStyle name="Cálculo 8" xfId="282"/>
    <cellStyle name="Cálculo 9" xfId="324"/>
    <cellStyle name="Célula de Verificação 10" xfId="367"/>
    <cellStyle name="Célula de Verificação 2" xfId="24"/>
    <cellStyle name="Célula de Verificação 3" xfId="71"/>
    <cellStyle name="Célula de Verificação 4" xfId="113"/>
    <cellStyle name="Célula de Verificação 5" xfId="155"/>
    <cellStyle name="Célula de Verificação 6" xfId="200"/>
    <cellStyle name="Célula de Verificação 7" xfId="226"/>
    <cellStyle name="Célula de Verificação 8" xfId="283"/>
    <cellStyle name="Célula de Verificação 9" xfId="325"/>
    <cellStyle name="Célula Vinculada 10" xfId="368"/>
    <cellStyle name="Célula Vinculada 2" xfId="25"/>
    <cellStyle name="Célula Vinculada 3" xfId="72"/>
    <cellStyle name="Célula Vinculada 4" xfId="114"/>
    <cellStyle name="Célula Vinculada 5" xfId="156"/>
    <cellStyle name="Célula Vinculada 6" xfId="201"/>
    <cellStyle name="Célula Vinculada 7" xfId="263"/>
    <cellStyle name="Célula Vinculada 8" xfId="284"/>
    <cellStyle name="Célula Vinculada 9" xfId="326"/>
    <cellStyle name="Ênfase1 10" xfId="369"/>
    <cellStyle name="Ênfase1 2" xfId="26"/>
    <cellStyle name="Ênfase1 3" xfId="73"/>
    <cellStyle name="Ênfase1 4" xfId="115"/>
    <cellStyle name="Ênfase1 5" xfId="157"/>
    <cellStyle name="Ênfase1 6" xfId="202"/>
    <cellStyle name="Ênfase1 7" xfId="252"/>
    <cellStyle name="Ênfase1 8" xfId="285"/>
    <cellStyle name="Ênfase1 9" xfId="327"/>
    <cellStyle name="Ênfase2 10" xfId="370"/>
    <cellStyle name="Ênfase2 2" xfId="27"/>
    <cellStyle name="Ênfase2 3" xfId="74"/>
    <cellStyle name="Ênfase2 4" xfId="116"/>
    <cellStyle name="Ênfase2 5" xfId="158"/>
    <cellStyle name="Ênfase2 6" xfId="203"/>
    <cellStyle name="Ênfase2 7" xfId="244"/>
    <cellStyle name="Ênfase2 8" xfId="286"/>
    <cellStyle name="Ênfase2 9" xfId="328"/>
    <cellStyle name="Ênfase3 10" xfId="371"/>
    <cellStyle name="Ênfase3 2" xfId="28"/>
    <cellStyle name="Ênfase3 3" xfId="75"/>
    <cellStyle name="Ênfase3 4" xfId="117"/>
    <cellStyle name="Ênfase3 5" xfId="159"/>
    <cellStyle name="Ênfase3 6" xfId="204"/>
    <cellStyle name="Ênfase3 7" xfId="235"/>
    <cellStyle name="Ênfase3 8" xfId="287"/>
    <cellStyle name="Ênfase3 9" xfId="329"/>
    <cellStyle name="Ênfase4 10" xfId="372"/>
    <cellStyle name="Ênfase4 2" xfId="29"/>
    <cellStyle name="Ênfase4 3" xfId="76"/>
    <cellStyle name="Ênfase4 4" xfId="118"/>
    <cellStyle name="Ênfase4 5" xfId="160"/>
    <cellStyle name="Ênfase4 6" xfId="205"/>
    <cellStyle name="Ênfase4 7" xfId="225"/>
    <cellStyle name="Ênfase4 8" xfId="288"/>
    <cellStyle name="Ênfase4 9" xfId="330"/>
    <cellStyle name="Ênfase5 10" xfId="373"/>
    <cellStyle name="Ênfase5 2" xfId="30"/>
    <cellStyle name="Ênfase5 3" xfId="77"/>
    <cellStyle name="Ênfase5 4" xfId="119"/>
    <cellStyle name="Ênfase5 5" xfId="161"/>
    <cellStyle name="Ênfase5 6" xfId="206"/>
    <cellStyle name="Ênfase5 7" xfId="262"/>
    <cellStyle name="Ênfase5 8" xfId="289"/>
    <cellStyle name="Ênfase5 9" xfId="331"/>
    <cellStyle name="Ênfase6 10" xfId="374"/>
    <cellStyle name="Ênfase6 2" xfId="31"/>
    <cellStyle name="Ênfase6 3" xfId="78"/>
    <cellStyle name="Ênfase6 4" xfId="120"/>
    <cellStyle name="Ênfase6 5" xfId="162"/>
    <cellStyle name="Ênfase6 6" xfId="207"/>
    <cellStyle name="Ênfase6 7" xfId="251"/>
    <cellStyle name="Ênfase6 8" xfId="290"/>
    <cellStyle name="Ênfase6 9" xfId="332"/>
    <cellStyle name="Entrada 10" xfId="375"/>
    <cellStyle name="Entrada 2" xfId="32"/>
    <cellStyle name="Entrada 3" xfId="79"/>
    <cellStyle name="Entrada 4" xfId="121"/>
    <cellStyle name="Entrada 5" xfId="163"/>
    <cellStyle name="Entrada 6" xfId="208"/>
    <cellStyle name="Entrada 7" xfId="243"/>
    <cellStyle name="Entrada 8" xfId="291"/>
    <cellStyle name="Entrada 9" xfId="333"/>
    <cellStyle name="Incorreto 10" xfId="376"/>
    <cellStyle name="Incorreto 2" xfId="33"/>
    <cellStyle name="Incorreto 3" xfId="81"/>
    <cellStyle name="Incorreto 4" xfId="123"/>
    <cellStyle name="Incorreto 5" xfId="164"/>
    <cellStyle name="Incorreto 6" xfId="209"/>
    <cellStyle name="Incorreto 7" xfId="224"/>
    <cellStyle name="Incorreto 8" xfId="293"/>
    <cellStyle name="Incorreto 9" xfId="335"/>
    <cellStyle name="Moeda" xfId="1" builtinId="4"/>
    <cellStyle name="Neutra 10" xfId="377"/>
    <cellStyle name="Neutra 2" xfId="34"/>
    <cellStyle name="Neutra 3" xfId="83"/>
    <cellStyle name="Neutra 4" xfId="125"/>
    <cellStyle name="Neutra 5" xfId="165"/>
    <cellStyle name="Neutra 6" xfId="210"/>
    <cellStyle name="Neutra 7" xfId="242"/>
    <cellStyle name="Neutra 8" xfId="295"/>
    <cellStyle name="Neutra 9" xfId="337"/>
    <cellStyle name="Normal" xfId="0" builtinId="0"/>
    <cellStyle name="Normal 2" xfId="3"/>
    <cellStyle name="Normal 2 2" xfId="35"/>
    <cellStyle name="Normal 2 3" xfId="84"/>
    <cellStyle name="Normal 2 4" xfId="126"/>
    <cellStyle name="Normal 2 5" xfId="166"/>
    <cellStyle name="Normal 3" xfId="36"/>
    <cellStyle name="Normal 4" xfId="178"/>
    <cellStyle name="Normal 5" xfId="231"/>
    <cellStyle name="Normal 6" xfId="249"/>
    <cellStyle name="Normal 7" xfId="312"/>
    <cellStyle name="Normal 8" xfId="354"/>
    <cellStyle name="Nota 10" xfId="378"/>
    <cellStyle name="Nota 2" xfId="37"/>
    <cellStyle name="Nota 3" xfId="87"/>
    <cellStyle name="Nota 4" xfId="129"/>
    <cellStyle name="Nota 5" xfId="167"/>
    <cellStyle name="Nota 6" xfId="211"/>
    <cellStyle name="Nota 7" xfId="258"/>
    <cellStyle name="Nota 8" xfId="299"/>
    <cellStyle name="Nota 9" xfId="341"/>
    <cellStyle name="Percentagem" xfId="2" builtinId="5"/>
    <cellStyle name="Porcentagem 2 10" xfId="379"/>
    <cellStyle name="Porcentagem 2 2" xfId="38"/>
    <cellStyle name="Porcentagem 2 3" xfId="88"/>
    <cellStyle name="Porcentagem 2 4" xfId="130"/>
    <cellStyle name="Porcentagem 2 5" xfId="168"/>
    <cellStyle name="Porcentagem 2 6" xfId="212"/>
    <cellStyle name="Porcentagem 2 7" xfId="177"/>
    <cellStyle name="Porcentagem 2 8" xfId="300"/>
    <cellStyle name="Porcentagem 2 9" xfId="342"/>
    <cellStyle name="Saída 10" xfId="380"/>
    <cellStyle name="Saída 2" xfId="39"/>
    <cellStyle name="Saída 3" xfId="89"/>
    <cellStyle name="Saída 4" xfId="131"/>
    <cellStyle name="Saída 5" xfId="169"/>
    <cellStyle name="Saída 6" xfId="213"/>
    <cellStyle name="Saída 7" xfId="261"/>
    <cellStyle name="Saída 8" xfId="301"/>
    <cellStyle name="Saída 9" xfId="343"/>
    <cellStyle name="Separador de milhares 11" xfId="40"/>
    <cellStyle name="Separador de milhares 2" xfId="179"/>
    <cellStyle name="Separador de milhares 2 14" xfId="41"/>
    <cellStyle name="Separador de milhares 6" xfId="381"/>
    <cellStyle name="Texto de Aviso 10" xfId="382"/>
    <cellStyle name="Texto de Aviso 2" xfId="42"/>
    <cellStyle name="Texto de Aviso 3" xfId="92"/>
    <cellStyle name="Texto de Aviso 4" xfId="134"/>
    <cellStyle name="Texto de Aviso 5" xfId="170"/>
    <cellStyle name="Texto de Aviso 6" xfId="214"/>
    <cellStyle name="Texto de Aviso 7" xfId="222"/>
    <cellStyle name="Texto de Aviso 8" xfId="304"/>
    <cellStyle name="Texto de Aviso 9" xfId="346"/>
    <cellStyle name="Texto Explicativo 10" xfId="383"/>
    <cellStyle name="Texto Explicativo 2" xfId="43"/>
    <cellStyle name="Texto Explicativo 3" xfId="93"/>
    <cellStyle name="Texto Explicativo 4" xfId="135"/>
    <cellStyle name="Texto Explicativo 5" xfId="171"/>
    <cellStyle name="Texto Explicativo 6" xfId="215"/>
    <cellStyle name="Texto Explicativo 7" xfId="260"/>
    <cellStyle name="Texto Explicativo 8" xfId="305"/>
    <cellStyle name="Texto Explicativo 9" xfId="347"/>
    <cellStyle name="Título 1 10" xfId="384"/>
    <cellStyle name="Título 1 2" xfId="44"/>
    <cellStyle name="Título 1 3" xfId="94"/>
    <cellStyle name="Título 1 4" xfId="136"/>
    <cellStyle name="Título 1 5" xfId="172"/>
    <cellStyle name="Título 1 6" xfId="216"/>
    <cellStyle name="Título 1 7" xfId="250"/>
    <cellStyle name="Título 1 8" xfId="306"/>
    <cellStyle name="Título 1 9" xfId="348"/>
    <cellStyle name="Título 2 10" xfId="385"/>
    <cellStyle name="Título 2 2" xfId="45"/>
    <cellStyle name="Título 2 3" xfId="95"/>
    <cellStyle name="Título 2 4" xfId="137"/>
    <cellStyle name="Título 2 5" xfId="173"/>
    <cellStyle name="Título 2 6" xfId="217"/>
    <cellStyle name="Título 2 7" xfId="240"/>
    <cellStyle name="Título 2 8" xfId="307"/>
    <cellStyle name="Título 2 9" xfId="349"/>
    <cellStyle name="Título 3 10" xfId="386"/>
    <cellStyle name="Título 3 2" xfId="46"/>
    <cellStyle name="Título 3 3" xfId="96"/>
    <cellStyle name="Título 3 4" xfId="138"/>
    <cellStyle name="Título 3 5" xfId="174"/>
    <cellStyle name="Título 3 6" xfId="218"/>
    <cellStyle name="Título 3 7" xfId="232"/>
    <cellStyle name="Título 3 8" xfId="308"/>
    <cellStyle name="Título 3 9" xfId="350"/>
    <cellStyle name="Título 4 10" xfId="387"/>
    <cellStyle name="Título 4 2" xfId="47"/>
    <cellStyle name="Título 4 3" xfId="97"/>
    <cellStyle name="Título 4 4" xfId="139"/>
    <cellStyle name="Título 4 5" xfId="175"/>
    <cellStyle name="Título 4 6" xfId="219"/>
    <cellStyle name="Título 4 7" xfId="221"/>
    <cellStyle name="Título 4 8" xfId="309"/>
    <cellStyle name="Título 4 9" xfId="351"/>
    <cellStyle name="Título 5" xfId="48"/>
    <cellStyle name="Total 10" xfId="388"/>
    <cellStyle name="Total 2" xfId="49"/>
    <cellStyle name="Total 3" xfId="99"/>
    <cellStyle name="Total 4" xfId="141"/>
    <cellStyle name="Total 5" xfId="176"/>
    <cellStyle name="Total 6" xfId="220"/>
    <cellStyle name="Total 7" xfId="259"/>
    <cellStyle name="Total 8" xfId="311"/>
    <cellStyle name="Total 9" xfId="353"/>
    <cellStyle name="Vírgula" xfId="389" builtinId="3"/>
    <cellStyle name="Vírgula 2" xfId="5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674596</xdr:colOff>
      <xdr:row>0</xdr:row>
      <xdr:rowOff>78442</xdr:rowOff>
    </xdr:from>
    <xdr:to>
      <xdr:col>2</xdr:col>
      <xdr:colOff>0</xdr:colOff>
      <xdr:row>2</xdr:row>
      <xdr:rowOff>13608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824" t="-833" r="-824" b="-833"/>
        <a:stretch>
          <a:fillRect/>
        </a:stretch>
      </xdr:blipFill>
      <xdr:spPr bwMode="auto">
        <a:xfrm>
          <a:off x="674596" y="78442"/>
          <a:ext cx="971868" cy="928487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38"/>
  <sheetViews>
    <sheetView tabSelected="1" view="pageBreakPreview" zoomScale="70" zoomScaleSheetLayoutView="70" workbookViewId="0">
      <selection activeCell="B9" sqref="B9"/>
    </sheetView>
  </sheetViews>
  <sheetFormatPr defaultRowHeight="15" x14ac:dyDescent="0.25"/>
  <cols>
    <col min="1" max="1" width="12.85546875" style="3" customWidth="1"/>
    <col min="2" max="2" width="10.7109375" style="3" customWidth="1"/>
    <col min="3" max="3" width="13.7109375" style="3" customWidth="1"/>
    <col min="4" max="4" width="46.7109375" style="3" customWidth="1"/>
    <col min="5" max="5" width="8.42578125" style="3" bestFit="1" customWidth="1"/>
    <col min="6" max="6" width="11.42578125" style="3" bestFit="1" customWidth="1"/>
    <col min="7" max="7" width="14.140625" style="3" customWidth="1"/>
    <col min="8" max="8" width="13.5703125" style="3" customWidth="1"/>
    <col min="9" max="9" width="23.140625" style="16" customWidth="1"/>
    <col min="10" max="10" width="14.28515625" style="3" bestFit="1" customWidth="1"/>
    <col min="11" max="16384" width="9.140625" style="3"/>
  </cols>
  <sheetData>
    <row r="1" spans="1:1024" s="17" customFormat="1" ht="33.75" customHeight="1" x14ac:dyDescent="0.25">
      <c r="A1" s="59" t="s">
        <v>9</v>
      </c>
      <c r="B1" s="60"/>
      <c r="C1" s="60"/>
      <c r="D1" s="60"/>
      <c r="E1" s="60"/>
      <c r="F1" s="60"/>
      <c r="G1" s="60"/>
      <c r="H1" s="60"/>
      <c r="I1" s="61"/>
    </row>
    <row r="2" spans="1:1024" s="17" customFormat="1" ht="44.25" customHeight="1" thickBot="1" x14ac:dyDescent="0.3">
      <c r="A2" s="62" t="s">
        <v>100</v>
      </c>
      <c r="B2" s="63"/>
      <c r="C2" s="63"/>
      <c r="D2" s="63"/>
      <c r="E2" s="63"/>
      <c r="F2" s="63"/>
      <c r="G2" s="63"/>
      <c r="H2" s="63"/>
      <c r="I2" s="64"/>
    </row>
    <row r="3" spans="1:1024" s="134" customFormat="1" ht="25.5" customHeight="1" thickBot="1" x14ac:dyDescent="0.3">
      <c r="A3" s="132" t="s">
        <v>101</v>
      </c>
      <c r="B3" s="133"/>
      <c r="C3" s="133"/>
      <c r="D3" s="133"/>
      <c r="E3" s="133"/>
      <c r="F3" s="133"/>
      <c r="G3" s="133"/>
      <c r="H3" s="133"/>
      <c r="I3" s="133"/>
    </row>
    <row r="4" spans="1:1024" s="134" customFormat="1" ht="14.25" customHeight="1" x14ac:dyDescent="0.25">
      <c r="A4" s="132" t="s">
        <v>102</v>
      </c>
      <c r="B4" s="133"/>
      <c r="C4" s="133"/>
      <c r="D4" s="133"/>
      <c r="E4" s="133"/>
      <c r="F4" s="133"/>
      <c r="G4" s="133"/>
      <c r="H4" s="133"/>
      <c r="I4" s="133"/>
    </row>
    <row r="5" spans="1:1024" customFormat="1" x14ac:dyDescent="0.25">
      <c r="A5" s="139" t="s">
        <v>79</v>
      </c>
      <c r="B5" s="140"/>
      <c r="C5" s="140"/>
      <c r="D5" s="140"/>
      <c r="E5" s="141"/>
      <c r="F5" s="135"/>
      <c r="G5" s="136"/>
      <c r="H5" s="137"/>
      <c r="I5" s="138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  <c r="IW5" s="3"/>
      <c r="IX5" s="3"/>
      <c r="IY5" s="3"/>
      <c r="IZ5" s="3"/>
      <c r="JA5" s="3"/>
      <c r="JB5" s="3"/>
      <c r="JC5" s="3"/>
      <c r="JD5" s="3"/>
      <c r="JE5" s="3"/>
      <c r="JF5" s="3"/>
      <c r="JG5" s="3"/>
      <c r="JH5" s="3"/>
      <c r="JI5" s="3"/>
      <c r="JJ5" s="3"/>
      <c r="JK5" s="3"/>
      <c r="JL5" s="3"/>
      <c r="JM5" s="3"/>
      <c r="JN5" s="3"/>
      <c r="JO5" s="3"/>
      <c r="JP5" s="3"/>
      <c r="JQ5" s="3"/>
      <c r="JR5" s="3"/>
      <c r="JS5" s="3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  <c r="NY5" s="3"/>
      <c r="NZ5" s="3"/>
      <c r="OA5" s="3"/>
      <c r="OB5" s="3"/>
      <c r="OC5" s="3"/>
      <c r="OD5" s="3"/>
      <c r="OE5" s="3"/>
      <c r="OF5" s="3"/>
      <c r="OG5" s="3"/>
      <c r="OH5" s="3"/>
      <c r="OI5" s="3"/>
      <c r="OJ5" s="3"/>
      <c r="OK5" s="3"/>
      <c r="OL5" s="3"/>
      <c r="OM5" s="3"/>
      <c r="ON5" s="3"/>
      <c r="OO5" s="3"/>
      <c r="OP5" s="3"/>
      <c r="OQ5" s="3"/>
      <c r="OR5" s="3"/>
      <c r="OS5" s="3"/>
      <c r="OT5" s="3"/>
      <c r="OU5" s="3"/>
      <c r="OV5" s="3"/>
      <c r="OW5" s="3"/>
      <c r="OX5" s="3"/>
      <c r="OY5" s="3"/>
      <c r="OZ5" s="3"/>
      <c r="PA5" s="3"/>
      <c r="PB5" s="3"/>
      <c r="PC5" s="3"/>
      <c r="PD5" s="3"/>
      <c r="PE5" s="3"/>
      <c r="PF5" s="3"/>
      <c r="PG5" s="3"/>
      <c r="PH5" s="3"/>
      <c r="PI5" s="3"/>
      <c r="PJ5" s="3"/>
      <c r="PK5" s="3"/>
      <c r="PL5" s="3"/>
      <c r="PM5" s="3"/>
      <c r="PN5" s="3"/>
      <c r="PO5" s="3"/>
      <c r="PP5" s="3"/>
      <c r="PQ5" s="3"/>
      <c r="PR5" s="3"/>
      <c r="PS5" s="3"/>
      <c r="PT5" s="3"/>
      <c r="PU5" s="3"/>
      <c r="PV5" s="3"/>
      <c r="PW5" s="3"/>
      <c r="PX5" s="3"/>
      <c r="PY5" s="3"/>
      <c r="PZ5" s="3"/>
      <c r="QA5" s="3"/>
      <c r="QB5" s="3"/>
      <c r="QC5" s="3"/>
      <c r="QD5" s="3"/>
      <c r="QE5" s="3"/>
      <c r="QF5" s="3"/>
      <c r="QG5" s="3"/>
      <c r="QH5" s="3"/>
      <c r="QI5" s="3"/>
      <c r="QJ5" s="3"/>
      <c r="QK5" s="3"/>
      <c r="QL5" s="3"/>
      <c r="QM5" s="3"/>
      <c r="QN5" s="3"/>
      <c r="QO5" s="3"/>
      <c r="QP5" s="3"/>
      <c r="QQ5" s="3"/>
      <c r="QR5" s="3"/>
      <c r="QS5" s="3"/>
      <c r="QT5" s="3"/>
      <c r="QU5" s="3"/>
      <c r="QV5" s="3"/>
      <c r="QW5" s="3"/>
      <c r="QX5" s="3"/>
      <c r="QY5" s="3"/>
      <c r="QZ5" s="3"/>
      <c r="RA5" s="3"/>
      <c r="RB5" s="3"/>
      <c r="RC5" s="3"/>
      <c r="RD5" s="3"/>
      <c r="RE5" s="3"/>
      <c r="RF5" s="3"/>
      <c r="RG5" s="3"/>
      <c r="RH5" s="3"/>
      <c r="RI5" s="3"/>
      <c r="RJ5" s="3"/>
      <c r="RK5" s="3"/>
      <c r="RL5" s="3"/>
      <c r="RM5" s="3"/>
      <c r="RN5" s="3"/>
      <c r="RO5" s="3"/>
      <c r="RP5" s="3"/>
      <c r="RQ5" s="3"/>
      <c r="RR5" s="3"/>
      <c r="RS5" s="3"/>
      <c r="RT5" s="3"/>
      <c r="RU5" s="3"/>
      <c r="RV5" s="3"/>
      <c r="RW5" s="3"/>
      <c r="RX5" s="3"/>
      <c r="RY5" s="3"/>
      <c r="RZ5" s="3"/>
      <c r="SA5" s="3"/>
      <c r="SB5" s="3"/>
      <c r="SC5" s="3"/>
      <c r="SD5" s="3"/>
      <c r="SE5" s="3"/>
      <c r="SF5" s="3"/>
      <c r="SG5" s="3"/>
      <c r="SH5" s="3"/>
      <c r="SI5" s="3"/>
      <c r="SJ5" s="3"/>
      <c r="SK5" s="3"/>
      <c r="SL5" s="3"/>
      <c r="SM5" s="3"/>
      <c r="SN5" s="3"/>
      <c r="SO5" s="3"/>
      <c r="SP5" s="3"/>
      <c r="SQ5" s="3"/>
      <c r="SR5" s="3"/>
      <c r="SS5" s="3"/>
      <c r="ST5" s="3"/>
      <c r="SU5" s="3"/>
      <c r="SV5" s="3"/>
      <c r="SW5" s="3"/>
      <c r="SX5" s="3"/>
      <c r="SY5" s="3"/>
      <c r="SZ5" s="3"/>
      <c r="TA5" s="3"/>
      <c r="TB5" s="3"/>
      <c r="TC5" s="3"/>
      <c r="TD5" s="3"/>
      <c r="TE5" s="3"/>
      <c r="TF5" s="3"/>
      <c r="TG5" s="3"/>
      <c r="TH5" s="3"/>
      <c r="TI5" s="3"/>
      <c r="TJ5" s="3"/>
      <c r="TK5" s="3"/>
      <c r="TL5" s="3"/>
      <c r="TM5" s="3"/>
      <c r="TN5" s="3"/>
      <c r="TO5" s="3"/>
      <c r="TP5" s="3"/>
      <c r="TQ5" s="3"/>
      <c r="TR5" s="3"/>
      <c r="TS5" s="3"/>
      <c r="TT5" s="3"/>
      <c r="TU5" s="3"/>
      <c r="TV5" s="3"/>
      <c r="TW5" s="3"/>
      <c r="TX5" s="3"/>
      <c r="TY5" s="3"/>
      <c r="TZ5" s="3"/>
      <c r="UA5" s="3"/>
      <c r="UB5" s="3"/>
      <c r="UC5" s="3"/>
      <c r="UD5" s="3"/>
      <c r="UE5" s="3"/>
      <c r="UF5" s="3"/>
      <c r="UG5" s="3"/>
      <c r="UH5" s="3"/>
      <c r="UI5" s="3"/>
      <c r="UJ5" s="3"/>
      <c r="UK5" s="3"/>
      <c r="UL5" s="3"/>
      <c r="UM5" s="3"/>
      <c r="UN5" s="3"/>
      <c r="UO5" s="3"/>
      <c r="UP5" s="3"/>
      <c r="UQ5" s="3"/>
      <c r="UR5" s="3"/>
      <c r="US5" s="3"/>
      <c r="UT5" s="3"/>
      <c r="UU5" s="3"/>
      <c r="UV5" s="3"/>
      <c r="UW5" s="3"/>
      <c r="UX5" s="3"/>
      <c r="UY5" s="3"/>
      <c r="UZ5" s="3"/>
      <c r="VA5" s="3"/>
      <c r="VB5" s="3"/>
      <c r="VC5" s="3"/>
      <c r="VD5" s="3"/>
      <c r="VE5" s="3"/>
      <c r="VF5" s="3"/>
      <c r="VG5" s="3"/>
      <c r="VH5" s="3"/>
      <c r="VI5" s="3"/>
      <c r="VJ5" s="3"/>
      <c r="VK5" s="3"/>
      <c r="VL5" s="3"/>
      <c r="VM5" s="3"/>
      <c r="VN5" s="3"/>
      <c r="VO5" s="3"/>
      <c r="VP5" s="3"/>
      <c r="VQ5" s="3"/>
      <c r="VR5" s="3"/>
      <c r="VS5" s="3"/>
      <c r="VT5" s="3"/>
      <c r="VU5" s="3"/>
      <c r="VV5" s="3"/>
      <c r="VW5" s="3"/>
      <c r="VX5" s="3"/>
      <c r="VY5" s="3"/>
      <c r="VZ5" s="3"/>
      <c r="WA5" s="3"/>
      <c r="WB5" s="3"/>
      <c r="WC5" s="3"/>
      <c r="WD5" s="3"/>
      <c r="WE5" s="3"/>
      <c r="WF5" s="3"/>
      <c r="WG5" s="3"/>
      <c r="WH5" s="3"/>
      <c r="WI5" s="3"/>
      <c r="WJ5" s="3"/>
      <c r="WK5" s="3"/>
      <c r="WL5" s="3"/>
      <c r="WM5" s="3"/>
      <c r="WN5" s="3"/>
      <c r="WO5" s="3"/>
      <c r="WP5" s="3"/>
      <c r="WQ5" s="3"/>
      <c r="WR5" s="3"/>
      <c r="WS5" s="3"/>
      <c r="WT5" s="3"/>
      <c r="WU5" s="3"/>
      <c r="WV5" s="3"/>
      <c r="WW5" s="3"/>
      <c r="WX5" s="3"/>
      <c r="WY5" s="3"/>
      <c r="WZ5" s="3"/>
      <c r="XA5" s="3"/>
      <c r="XB5" s="3"/>
      <c r="XC5" s="3"/>
      <c r="XD5" s="3"/>
      <c r="XE5" s="3"/>
      <c r="XF5" s="3"/>
      <c r="XG5" s="3"/>
      <c r="XH5" s="3"/>
      <c r="XI5" s="3"/>
      <c r="XJ5" s="3"/>
      <c r="XK5" s="3"/>
      <c r="XL5" s="3"/>
      <c r="XM5" s="3"/>
      <c r="XN5" s="3"/>
      <c r="XO5" s="3"/>
      <c r="XP5" s="3"/>
      <c r="XQ5" s="3"/>
      <c r="XR5" s="3"/>
      <c r="XS5" s="3"/>
      <c r="XT5" s="3"/>
      <c r="XU5" s="3"/>
      <c r="XV5" s="3"/>
      <c r="XW5" s="3"/>
      <c r="XX5" s="3"/>
      <c r="XY5" s="3"/>
      <c r="XZ5" s="3"/>
      <c r="YA5" s="3"/>
      <c r="YB5" s="3"/>
      <c r="YC5" s="3"/>
      <c r="YD5" s="3"/>
      <c r="YE5" s="3"/>
      <c r="YF5" s="3"/>
      <c r="YG5" s="3"/>
      <c r="YH5" s="3"/>
      <c r="YI5" s="3"/>
      <c r="YJ5" s="3"/>
      <c r="YK5" s="3"/>
      <c r="YL5" s="3"/>
      <c r="YM5" s="3"/>
      <c r="YN5" s="3"/>
      <c r="YO5" s="3"/>
      <c r="YP5" s="3"/>
      <c r="YQ5" s="3"/>
      <c r="YR5" s="3"/>
      <c r="YS5" s="3"/>
      <c r="YT5" s="3"/>
      <c r="YU5" s="3"/>
      <c r="YV5" s="3"/>
      <c r="YW5" s="3"/>
      <c r="YX5" s="3"/>
      <c r="YY5" s="3"/>
      <c r="YZ5" s="3"/>
      <c r="ZA5" s="3"/>
      <c r="ZB5" s="3"/>
      <c r="ZC5" s="3"/>
      <c r="ZD5" s="3"/>
      <c r="ZE5" s="3"/>
      <c r="ZF5" s="3"/>
      <c r="ZG5" s="3"/>
      <c r="ZH5" s="3"/>
      <c r="ZI5" s="3"/>
      <c r="ZJ5" s="3"/>
      <c r="ZK5" s="3"/>
      <c r="ZL5" s="3"/>
      <c r="ZM5" s="3"/>
      <c r="ZN5" s="3"/>
      <c r="ZO5" s="3"/>
      <c r="ZP5" s="3"/>
      <c r="ZQ5" s="3"/>
      <c r="ZR5" s="3"/>
      <c r="ZS5" s="3"/>
      <c r="ZT5" s="3"/>
      <c r="ZU5" s="3"/>
      <c r="ZV5" s="3"/>
      <c r="ZW5" s="3"/>
      <c r="ZX5" s="3"/>
      <c r="ZY5" s="3"/>
      <c r="ZZ5" s="3"/>
      <c r="AAA5" s="3"/>
      <c r="AAB5" s="3"/>
      <c r="AAC5" s="3"/>
      <c r="AAD5" s="3"/>
      <c r="AAE5" s="3"/>
      <c r="AAF5" s="3"/>
      <c r="AAG5" s="3"/>
      <c r="AAH5" s="3"/>
      <c r="AAI5" s="3"/>
      <c r="AAJ5" s="3"/>
      <c r="AAK5" s="3"/>
      <c r="AAL5" s="3"/>
      <c r="AAM5" s="3"/>
      <c r="AAN5" s="3"/>
      <c r="AAO5" s="3"/>
      <c r="AAP5" s="3"/>
      <c r="AAQ5" s="3"/>
      <c r="AAR5" s="3"/>
      <c r="AAS5" s="3"/>
      <c r="AAT5" s="3"/>
      <c r="AAU5" s="3"/>
      <c r="AAV5" s="3"/>
      <c r="AAW5" s="3"/>
      <c r="AAX5" s="3"/>
      <c r="AAY5" s="3"/>
      <c r="AAZ5" s="3"/>
      <c r="ABA5" s="3"/>
      <c r="ABB5" s="3"/>
      <c r="ABC5" s="3"/>
      <c r="ABD5" s="3"/>
      <c r="ABE5" s="3"/>
      <c r="ABF5" s="3"/>
      <c r="ABG5" s="3"/>
      <c r="ABH5" s="3"/>
      <c r="ABI5" s="3"/>
      <c r="ABJ5" s="3"/>
      <c r="ABK5" s="3"/>
      <c r="ABL5" s="3"/>
      <c r="ABM5" s="3"/>
      <c r="ABN5" s="3"/>
      <c r="ABO5" s="3"/>
      <c r="ABP5" s="3"/>
      <c r="ABQ5" s="3"/>
      <c r="ABR5" s="3"/>
      <c r="ABS5" s="3"/>
      <c r="ABT5" s="3"/>
      <c r="ABU5" s="3"/>
      <c r="ABV5" s="3"/>
      <c r="ABW5" s="3"/>
      <c r="ABX5" s="3"/>
      <c r="ABY5" s="3"/>
      <c r="ABZ5" s="3"/>
      <c r="ACA5" s="3"/>
      <c r="ACB5" s="3"/>
      <c r="ACC5" s="3"/>
      <c r="ACD5" s="3"/>
      <c r="ACE5" s="3"/>
      <c r="ACF5" s="3"/>
      <c r="ACG5" s="3"/>
      <c r="ACH5" s="3"/>
      <c r="ACI5" s="3"/>
      <c r="ACJ5" s="3"/>
      <c r="ACK5" s="3"/>
      <c r="ACL5" s="3"/>
      <c r="ACM5" s="3"/>
      <c r="ACN5" s="3"/>
      <c r="ACO5" s="3"/>
      <c r="ACP5" s="3"/>
      <c r="ACQ5" s="3"/>
      <c r="ACR5" s="3"/>
      <c r="ACS5" s="3"/>
      <c r="ACT5" s="3"/>
      <c r="ACU5" s="3"/>
      <c r="ACV5" s="3"/>
      <c r="ACW5" s="3"/>
      <c r="ACX5" s="3"/>
      <c r="ACY5" s="3"/>
      <c r="ACZ5" s="3"/>
      <c r="ADA5" s="3"/>
      <c r="ADB5" s="3"/>
      <c r="ADC5" s="3"/>
      <c r="ADD5" s="3"/>
      <c r="ADE5" s="3"/>
      <c r="ADF5" s="3"/>
      <c r="ADG5" s="3"/>
      <c r="ADH5" s="3"/>
      <c r="ADI5" s="3"/>
      <c r="ADJ5" s="3"/>
      <c r="ADK5" s="3"/>
      <c r="ADL5" s="3"/>
      <c r="ADM5" s="3"/>
      <c r="ADN5" s="3"/>
      <c r="ADO5" s="3"/>
      <c r="ADP5" s="3"/>
      <c r="ADQ5" s="3"/>
      <c r="ADR5" s="3"/>
      <c r="ADS5" s="3"/>
      <c r="ADT5" s="3"/>
      <c r="ADU5" s="3"/>
      <c r="ADV5" s="3"/>
      <c r="ADW5" s="3"/>
      <c r="ADX5" s="3"/>
      <c r="ADY5" s="3"/>
      <c r="ADZ5" s="3"/>
      <c r="AEA5" s="3"/>
      <c r="AEB5" s="3"/>
      <c r="AEC5" s="3"/>
      <c r="AED5" s="3"/>
      <c r="AEE5" s="3"/>
      <c r="AEF5" s="3"/>
      <c r="AEG5" s="3"/>
      <c r="AEH5" s="3"/>
      <c r="AEI5" s="3"/>
      <c r="AEJ5" s="3"/>
      <c r="AEK5" s="3"/>
      <c r="AEL5" s="3"/>
      <c r="AEM5" s="3"/>
      <c r="AEN5" s="3"/>
      <c r="AEO5" s="3"/>
      <c r="AEP5" s="3"/>
      <c r="AEQ5" s="3"/>
      <c r="AER5" s="3"/>
      <c r="AES5" s="3"/>
      <c r="AET5" s="3"/>
      <c r="AEU5" s="3"/>
      <c r="AEV5" s="3"/>
      <c r="AEW5" s="3"/>
      <c r="AEX5" s="3"/>
      <c r="AEY5" s="3"/>
      <c r="AEZ5" s="3"/>
      <c r="AFA5" s="3"/>
      <c r="AFB5" s="3"/>
      <c r="AFC5" s="3"/>
      <c r="AFD5" s="3"/>
      <c r="AFE5" s="3"/>
      <c r="AFF5" s="3"/>
      <c r="AFG5" s="3"/>
      <c r="AFH5" s="3"/>
      <c r="AFI5" s="3"/>
      <c r="AFJ5" s="3"/>
      <c r="AFK5" s="3"/>
      <c r="AFL5" s="3"/>
      <c r="AFM5" s="3"/>
      <c r="AFN5" s="3"/>
      <c r="AFO5" s="3"/>
      <c r="AFP5" s="3"/>
      <c r="AFQ5" s="3"/>
      <c r="AFR5" s="3"/>
      <c r="AFS5" s="3"/>
      <c r="AFT5" s="3"/>
      <c r="AFU5" s="3"/>
      <c r="AFV5" s="3"/>
      <c r="AFW5" s="3"/>
      <c r="AFX5" s="3"/>
      <c r="AFY5" s="3"/>
      <c r="AFZ5" s="3"/>
      <c r="AGA5" s="3"/>
      <c r="AGB5" s="3"/>
      <c r="AGC5" s="3"/>
      <c r="AGD5" s="3"/>
      <c r="AGE5" s="3"/>
      <c r="AGF5" s="3"/>
      <c r="AGG5" s="3"/>
      <c r="AGH5" s="3"/>
      <c r="AGI5" s="3"/>
      <c r="AGJ5" s="3"/>
      <c r="AGK5" s="3"/>
      <c r="AGL5" s="3"/>
      <c r="AGM5" s="3"/>
      <c r="AGN5" s="3"/>
      <c r="AGO5" s="3"/>
      <c r="AGP5" s="3"/>
      <c r="AGQ5" s="3"/>
      <c r="AGR5" s="3"/>
      <c r="AGS5" s="3"/>
      <c r="AGT5" s="3"/>
      <c r="AGU5" s="3"/>
      <c r="AGV5" s="3"/>
      <c r="AGW5" s="3"/>
      <c r="AGX5" s="3"/>
      <c r="AGY5" s="3"/>
      <c r="AGZ5" s="3"/>
      <c r="AHA5" s="3"/>
      <c r="AHB5" s="3"/>
      <c r="AHC5" s="3"/>
      <c r="AHD5" s="3"/>
      <c r="AHE5" s="3"/>
      <c r="AHF5" s="3"/>
      <c r="AHG5" s="3"/>
      <c r="AHH5" s="3"/>
      <c r="AHI5" s="3"/>
      <c r="AHJ5" s="3"/>
      <c r="AHK5" s="3"/>
      <c r="AHL5" s="3"/>
      <c r="AHM5" s="3"/>
      <c r="AHN5" s="3"/>
      <c r="AHO5" s="3"/>
      <c r="AHP5" s="3"/>
      <c r="AHQ5" s="3"/>
      <c r="AHR5" s="3"/>
      <c r="AHS5" s="3"/>
      <c r="AHT5" s="3"/>
      <c r="AHU5" s="3"/>
      <c r="AHV5" s="3"/>
      <c r="AHW5" s="3"/>
      <c r="AHX5" s="3"/>
      <c r="AHY5" s="3"/>
      <c r="AHZ5" s="3"/>
      <c r="AIA5" s="3"/>
      <c r="AIB5" s="3"/>
      <c r="AIC5" s="3"/>
      <c r="AID5" s="3"/>
      <c r="AIE5" s="3"/>
      <c r="AIF5" s="3"/>
      <c r="AIG5" s="3"/>
      <c r="AIH5" s="3"/>
      <c r="AII5" s="3"/>
      <c r="AIJ5" s="3"/>
      <c r="AIK5" s="3"/>
      <c r="AIL5" s="3"/>
      <c r="AIM5" s="3"/>
      <c r="AIN5" s="3"/>
      <c r="AIO5" s="3"/>
      <c r="AIP5" s="3"/>
      <c r="AIQ5" s="3"/>
      <c r="AIR5" s="3"/>
      <c r="AIS5" s="3"/>
      <c r="AIT5" s="3"/>
      <c r="AIU5" s="3"/>
      <c r="AIV5" s="3"/>
      <c r="AIW5" s="3"/>
      <c r="AIX5" s="3"/>
      <c r="AIY5" s="3"/>
      <c r="AIZ5" s="3"/>
      <c r="AJA5" s="3"/>
      <c r="AJB5" s="3"/>
      <c r="AJC5" s="3"/>
      <c r="AJD5" s="3"/>
      <c r="AJE5" s="3"/>
      <c r="AJF5" s="3"/>
      <c r="AJG5" s="3"/>
      <c r="AJH5" s="3"/>
      <c r="AJI5" s="3"/>
      <c r="AJJ5" s="3"/>
      <c r="AJK5" s="3"/>
      <c r="AJL5" s="3"/>
      <c r="AJM5" s="3"/>
      <c r="AJN5" s="3"/>
      <c r="AJO5" s="3"/>
      <c r="AJP5" s="3"/>
      <c r="AJQ5" s="3"/>
      <c r="AJR5" s="3"/>
      <c r="AJS5" s="3"/>
      <c r="AJT5" s="3"/>
      <c r="AJU5" s="3"/>
      <c r="AJV5" s="3"/>
      <c r="AJW5" s="3"/>
      <c r="AJX5" s="3"/>
      <c r="AJY5" s="3"/>
      <c r="AJZ5" s="3"/>
      <c r="AKA5" s="3"/>
      <c r="AKB5" s="3"/>
      <c r="AKC5" s="3"/>
      <c r="AKD5" s="3"/>
      <c r="AKE5" s="3"/>
      <c r="AKF5" s="3"/>
      <c r="AKG5" s="3"/>
      <c r="AKH5" s="3"/>
      <c r="AKI5" s="3"/>
      <c r="AKJ5" s="3"/>
      <c r="AKK5" s="3"/>
      <c r="AKL5" s="3"/>
      <c r="AKM5" s="3"/>
      <c r="AKN5" s="3"/>
      <c r="AKO5" s="3"/>
      <c r="AKP5" s="3"/>
      <c r="AKQ5" s="3"/>
      <c r="AKR5" s="3"/>
      <c r="AKS5" s="3"/>
      <c r="AKT5" s="3"/>
      <c r="AKU5" s="3"/>
      <c r="AKV5" s="3"/>
      <c r="AKW5" s="3"/>
      <c r="AKX5" s="3"/>
      <c r="AKY5" s="3"/>
      <c r="AKZ5" s="3"/>
      <c r="ALA5" s="3"/>
      <c r="ALB5" s="3"/>
      <c r="ALC5" s="3"/>
      <c r="ALD5" s="3"/>
      <c r="ALE5" s="3"/>
      <c r="ALF5" s="3"/>
      <c r="ALG5" s="3"/>
      <c r="ALH5" s="3"/>
      <c r="ALI5" s="3"/>
      <c r="ALJ5" s="3"/>
      <c r="ALK5" s="3"/>
      <c r="ALL5" s="3"/>
      <c r="ALM5" s="3"/>
      <c r="ALN5" s="3"/>
      <c r="ALO5" s="3"/>
      <c r="ALP5" s="3"/>
      <c r="ALQ5" s="3"/>
      <c r="ALR5" s="3"/>
      <c r="ALS5" s="3"/>
      <c r="ALT5" s="3"/>
      <c r="ALU5" s="3"/>
      <c r="ALV5" s="3"/>
      <c r="ALW5" s="3"/>
      <c r="ALX5" s="3"/>
      <c r="ALY5" s="3"/>
      <c r="ALZ5" s="3"/>
      <c r="AMA5" s="3"/>
      <c r="AMB5" s="3"/>
      <c r="AMC5" s="3"/>
      <c r="AMD5" s="3"/>
      <c r="AME5" s="3"/>
      <c r="AMF5" s="3"/>
      <c r="AMG5" s="3"/>
      <c r="AMH5" s="3"/>
      <c r="AMI5" s="3"/>
      <c r="AMJ5" s="3"/>
    </row>
    <row r="6" spans="1:1024" s="17" customFormat="1" ht="33.75" customHeight="1" thickBot="1" x14ac:dyDescent="0.3">
      <c r="A6" s="65" t="s">
        <v>97</v>
      </c>
      <c r="B6" s="66"/>
      <c r="C6" s="66"/>
      <c r="D6" s="66"/>
      <c r="E6" s="66"/>
      <c r="F6" s="66"/>
      <c r="G6" s="66"/>
      <c r="H6" s="66"/>
      <c r="I6" s="67"/>
    </row>
    <row r="7" spans="1:1024" x14ac:dyDescent="0.25">
      <c r="A7" s="68"/>
      <c r="B7" s="69"/>
      <c r="C7" s="69"/>
      <c r="D7" s="69"/>
      <c r="E7" s="69"/>
      <c r="F7" s="69"/>
      <c r="G7" s="18" t="s">
        <v>8</v>
      </c>
      <c r="H7" s="53">
        <v>0.25</v>
      </c>
      <c r="I7" s="19"/>
    </row>
    <row r="8" spans="1:1024" ht="7.5" customHeight="1" thickBot="1" x14ac:dyDescent="0.3">
      <c r="A8" s="70"/>
      <c r="B8" s="71"/>
      <c r="C8" s="71"/>
      <c r="D8" s="71"/>
      <c r="E8" s="71"/>
      <c r="F8" s="71"/>
      <c r="G8" s="71"/>
      <c r="H8" s="71"/>
      <c r="I8" s="72"/>
    </row>
    <row r="9" spans="1:1024" ht="45" x14ac:dyDescent="0.25">
      <c r="A9" s="36" t="s">
        <v>0</v>
      </c>
      <c r="B9" s="154" t="s">
        <v>1</v>
      </c>
      <c r="C9" s="154" t="s">
        <v>107</v>
      </c>
      <c r="D9" s="37" t="s">
        <v>2</v>
      </c>
      <c r="E9" s="37" t="s">
        <v>4</v>
      </c>
      <c r="F9" s="37" t="s">
        <v>3</v>
      </c>
      <c r="G9" s="37" t="s">
        <v>5</v>
      </c>
      <c r="H9" s="37" t="s">
        <v>6</v>
      </c>
      <c r="I9" s="38" t="s">
        <v>7</v>
      </c>
    </row>
    <row r="10" spans="1:1024" s="10" customFormat="1" x14ac:dyDescent="0.25">
      <c r="A10" s="20" t="s">
        <v>10</v>
      </c>
      <c r="B10" s="4"/>
      <c r="C10" s="5"/>
      <c r="D10" s="6" t="s">
        <v>21</v>
      </c>
      <c r="E10" s="7" t="s">
        <v>30</v>
      </c>
      <c r="F10" s="2">
        <v>0</v>
      </c>
      <c r="G10" s="8">
        <v>0</v>
      </c>
      <c r="H10" s="9"/>
      <c r="I10" s="21">
        <f>SUM(I11)</f>
        <v>0</v>
      </c>
    </row>
    <row r="11" spans="1:1024" ht="25.5" x14ac:dyDescent="0.25">
      <c r="A11" s="22" t="s">
        <v>11</v>
      </c>
      <c r="B11" s="11" t="s">
        <v>18</v>
      </c>
      <c r="C11" s="12" t="s">
        <v>31</v>
      </c>
      <c r="D11" s="13" t="s">
        <v>32</v>
      </c>
      <c r="E11" s="14" t="s">
        <v>22</v>
      </c>
      <c r="F11" s="1">
        <v>18</v>
      </c>
      <c r="G11" s="49">
        <v>0</v>
      </c>
      <c r="H11" s="15">
        <f>ROUND(G11*(1+$H$7),2)</f>
        <v>0</v>
      </c>
      <c r="I11" s="23">
        <f>ROUND(H11*F11,2)</f>
        <v>0</v>
      </c>
      <c r="J11" s="54" t="e">
        <f>I11/$I$29</f>
        <v>#DIV/0!</v>
      </c>
    </row>
    <row r="12" spans="1:1024" s="10" customFormat="1" x14ac:dyDescent="0.25">
      <c r="A12" s="20" t="s">
        <v>12</v>
      </c>
      <c r="B12" s="4"/>
      <c r="C12" s="5"/>
      <c r="D12" s="6" t="s">
        <v>26</v>
      </c>
      <c r="E12" s="7" t="s">
        <v>30</v>
      </c>
      <c r="F12" s="2">
        <v>0</v>
      </c>
      <c r="G12" s="8">
        <v>0</v>
      </c>
      <c r="H12" s="9"/>
      <c r="I12" s="21">
        <f>SUM(I13:I20)</f>
        <v>0</v>
      </c>
    </row>
    <row r="13" spans="1:1024" s="56" customFormat="1" ht="38.25" x14ac:dyDescent="0.25">
      <c r="A13" s="22" t="s">
        <v>13</v>
      </c>
      <c r="B13" s="11" t="s">
        <v>17</v>
      </c>
      <c r="C13" s="12" t="s">
        <v>19</v>
      </c>
      <c r="D13" s="13" t="s">
        <v>33</v>
      </c>
      <c r="E13" s="14" t="s">
        <v>22</v>
      </c>
      <c r="F13" s="1">
        <v>1628.65</v>
      </c>
      <c r="G13" s="49"/>
      <c r="H13" s="15">
        <f t="shared" ref="H13:H20" si="0">ROUND(G13*(1+$H$7),2)</f>
        <v>0</v>
      </c>
      <c r="I13" s="23">
        <f t="shared" ref="I13:I20" si="1">ROUND(H13*F13,2)</f>
        <v>0</v>
      </c>
      <c r="J13" s="55" t="e">
        <f t="shared" ref="J13:J20" si="2">I13/$I$29</f>
        <v>#DIV/0!</v>
      </c>
    </row>
    <row r="14" spans="1:1024" ht="63.75" x14ac:dyDescent="0.25">
      <c r="A14" s="22" t="s">
        <v>14</v>
      </c>
      <c r="B14" s="11" t="s">
        <v>17</v>
      </c>
      <c r="C14" s="12" t="s">
        <v>34</v>
      </c>
      <c r="D14" s="13" t="s">
        <v>35</v>
      </c>
      <c r="E14" s="14" t="s">
        <v>23</v>
      </c>
      <c r="F14" s="1">
        <v>81.430000000000007</v>
      </c>
      <c r="G14" s="49"/>
      <c r="H14" s="15">
        <f t="shared" si="0"/>
        <v>0</v>
      </c>
      <c r="I14" s="23">
        <f t="shared" si="1"/>
        <v>0</v>
      </c>
      <c r="J14" s="54" t="e">
        <f t="shared" si="2"/>
        <v>#DIV/0!</v>
      </c>
    </row>
    <row r="15" spans="1:1024" x14ac:dyDescent="0.25">
      <c r="A15" s="22" t="s">
        <v>15</v>
      </c>
      <c r="B15" s="11" t="s">
        <v>18</v>
      </c>
      <c r="C15" s="12" t="s">
        <v>36</v>
      </c>
      <c r="D15" s="13" t="s">
        <v>24</v>
      </c>
      <c r="E15" s="14" t="s">
        <v>25</v>
      </c>
      <c r="F15" s="1">
        <v>895.76</v>
      </c>
      <c r="G15" s="49"/>
      <c r="H15" s="15">
        <f t="shared" si="0"/>
        <v>0</v>
      </c>
      <c r="I15" s="23">
        <f t="shared" si="1"/>
        <v>0</v>
      </c>
      <c r="J15" s="54" t="e">
        <f t="shared" si="2"/>
        <v>#DIV/0!</v>
      </c>
    </row>
    <row r="16" spans="1:1024" ht="25.5" x14ac:dyDescent="0.25">
      <c r="A16" s="22" t="s">
        <v>16</v>
      </c>
      <c r="B16" s="11" t="s">
        <v>17</v>
      </c>
      <c r="C16" s="12" t="s">
        <v>20</v>
      </c>
      <c r="D16" s="13" t="s">
        <v>37</v>
      </c>
      <c r="E16" s="14" t="s">
        <v>22</v>
      </c>
      <c r="F16" s="1">
        <v>1628.65</v>
      </c>
      <c r="G16" s="49"/>
      <c r="H16" s="15">
        <f t="shared" si="0"/>
        <v>0</v>
      </c>
      <c r="I16" s="23">
        <f t="shared" si="1"/>
        <v>0</v>
      </c>
      <c r="J16" s="54" t="e">
        <f t="shared" si="2"/>
        <v>#DIV/0!</v>
      </c>
    </row>
    <row r="17" spans="1:11" s="56" customFormat="1" ht="51" x14ac:dyDescent="0.25">
      <c r="A17" s="22" t="s">
        <v>38</v>
      </c>
      <c r="B17" s="11" t="s">
        <v>17</v>
      </c>
      <c r="C17" s="58" t="s">
        <v>39</v>
      </c>
      <c r="D17" s="13" t="s">
        <v>40</v>
      </c>
      <c r="E17" s="14" t="s">
        <v>23</v>
      </c>
      <c r="F17" s="1">
        <v>130.29</v>
      </c>
      <c r="G17" s="49"/>
      <c r="H17" s="15">
        <f t="shared" si="0"/>
        <v>0</v>
      </c>
      <c r="I17" s="23">
        <f t="shared" si="1"/>
        <v>0</v>
      </c>
      <c r="J17" s="55" t="e">
        <f t="shared" si="2"/>
        <v>#DIV/0!</v>
      </c>
      <c r="K17" s="57"/>
    </row>
    <row r="18" spans="1:11" ht="25.5" x14ac:dyDescent="0.25">
      <c r="A18" s="22" t="s">
        <v>41</v>
      </c>
      <c r="B18" s="11" t="s">
        <v>17</v>
      </c>
      <c r="C18" s="12" t="s">
        <v>42</v>
      </c>
      <c r="D18" s="13" t="s">
        <v>43</v>
      </c>
      <c r="E18" s="14" t="s">
        <v>23</v>
      </c>
      <c r="F18" s="1">
        <v>130.29</v>
      </c>
      <c r="G18" s="49"/>
      <c r="H18" s="15">
        <f t="shared" si="0"/>
        <v>0</v>
      </c>
      <c r="I18" s="23">
        <f t="shared" si="1"/>
        <v>0</v>
      </c>
      <c r="J18" s="54" t="e">
        <f t="shared" si="2"/>
        <v>#DIV/0!</v>
      </c>
    </row>
    <row r="19" spans="1:11" x14ac:dyDescent="0.25">
      <c r="A19" s="22" t="s">
        <v>44</v>
      </c>
      <c r="B19" s="11" t="s">
        <v>18</v>
      </c>
      <c r="C19" s="12" t="s">
        <v>45</v>
      </c>
      <c r="D19" s="13" t="s">
        <v>46</v>
      </c>
      <c r="E19" s="14" t="s">
        <v>25</v>
      </c>
      <c r="F19" s="1">
        <v>1433.21</v>
      </c>
      <c r="G19" s="49"/>
      <c r="H19" s="15">
        <f t="shared" si="0"/>
        <v>0</v>
      </c>
      <c r="I19" s="23">
        <f t="shared" si="1"/>
        <v>0</v>
      </c>
      <c r="J19" s="54" t="e">
        <f t="shared" si="2"/>
        <v>#DIV/0!</v>
      </c>
    </row>
    <row r="20" spans="1:11" ht="25.5" x14ac:dyDescent="0.25">
      <c r="A20" s="22" t="s">
        <v>47</v>
      </c>
      <c r="B20" s="11" t="s">
        <v>18</v>
      </c>
      <c r="C20" s="12" t="s">
        <v>48</v>
      </c>
      <c r="D20" s="13" t="s">
        <v>27</v>
      </c>
      <c r="E20" s="14" t="s">
        <v>28</v>
      </c>
      <c r="F20" s="1">
        <v>16</v>
      </c>
      <c r="G20" s="49"/>
      <c r="H20" s="15">
        <f t="shared" si="0"/>
        <v>0</v>
      </c>
      <c r="I20" s="23">
        <f t="shared" si="1"/>
        <v>0</v>
      </c>
      <c r="J20" s="54" t="e">
        <f t="shared" si="2"/>
        <v>#DIV/0!</v>
      </c>
    </row>
    <row r="21" spans="1:11" s="10" customFormat="1" x14ac:dyDescent="0.25">
      <c r="A21" s="20" t="s">
        <v>53</v>
      </c>
      <c r="B21" s="4"/>
      <c r="C21" s="5"/>
      <c r="D21" s="6" t="s">
        <v>54</v>
      </c>
      <c r="E21" s="7"/>
      <c r="F21" s="2"/>
      <c r="G21" s="8"/>
      <c r="H21" s="9"/>
      <c r="I21" s="21">
        <f>SUM(I22:I27)</f>
        <v>0</v>
      </c>
    </row>
    <row r="22" spans="1:11" ht="38.25" x14ac:dyDescent="0.25">
      <c r="A22" s="22" t="s">
        <v>55</v>
      </c>
      <c r="B22" s="11" t="s">
        <v>18</v>
      </c>
      <c r="C22" s="12" t="s">
        <v>56</v>
      </c>
      <c r="D22" s="13" t="s">
        <v>57</v>
      </c>
      <c r="E22" s="14" t="s">
        <v>22</v>
      </c>
      <c r="F22" s="1">
        <v>12.44</v>
      </c>
      <c r="G22" s="49"/>
      <c r="H22" s="15">
        <f t="shared" ref="H22:H27" si="3">ROUND(G22*(1+$H$7),2)</f>
        <v>0</v>
      </c>
      <c r="I22" s="23">
        <f>ROUND(H22*F22,2)</f>
        <v>0</v>
      </c>
      <c r="J22" s="54" t="e">
        <f>I22/$I$29</f>
        <v>#DIV/0!</v>
      </c>
    </row>
    <row r="23" spans="1:11" ht="25.5" x14ac:dyDescent="0.25">
      <c r="A23" s="22" t="s">
        <v>58</v>
      </c>
      <c r="B23" s="11" t="s">
        <v>18</v>
      </c>
      <c r="C23" s="12" t="s">
        <v>59</v>
      </c>
      <c r="D23" s="13" t="s">
        <v>60</v>
      </c>
      <c r="E23" s="14" t="s">
        <v>61</v>
      </c>
      <c r="F23" s="1">
        <v>13.78</v>
      </c>
      <c r="G23" s="49"/>
      <c r="H23" s="15">
        <f t="shared" si="3"/>
        <v>0</v>
      </c>
      <c r="I23" s="23">
        <f t="shared" ref="I23:I27" si="4">ROUND(H23*F23,2)</f>
        <v>0</v>
      </c>
      <c r="J23" s="54" t="e">
        <f t="shared" ref="J23:J27" si="5">I23/$I$29</f>
        <v>#DIV/0!</v>
      </c>
    </row>
    <row r="24" spans="1:11" ht="38.25" x14ac:dyDescent="0.25">
      <c r="A24" s="22" t="s">
        <v>62</v>
      </c>
      <c r="B24" s="11" t="s">
        <v>63</v>
      </c>
      <c r="C24" s="12" t="s">
        <v>64</v>
      </c>
      <c r="D24" s="13" t="s">
        <v>65</v>
      </c>
      <c r="E24" s="14" t="s">
        <v>23</v>
      </c>
      <c r="F24" s="1">
        <v>4.5599999999999996</v>
      </c>
      <c r="G24" s="49"/>
      <c r="H24" s="15">
        <f t="shared" si="3"/>
        <v>0</v>
      </c>
      <c r="I24" s="23">
        <f t="shared" si="4"/>
        <v>0</v>
      </c>
      <c r="J24" s="54" t="e">
        <f t="shared" si="5"/>
        <v>#DIV/0!</v>
      </c>
    </row>
    <row r="25" spans="1:11" ht="38.25" x14ac:dyDescent="0.25">
      <c r="A25" s="22" t="s">
        <v>66</v>
      </c>
      <c r="B25" s="11" t="s">
        <v>18</v>
      </c>
      <c r="C25" s="12" t="s">
        <v>67</v>
      </c>
      <c r="D25" s="13" t="s">
        <v>68</v>
      </c>
      <c r="E25" s="14" t="s">
        <v>61</v>
      </c>
      <c r="F25" s="1">
        <v>13.78</v>
      </c>
      <c r="G25" s="49"/>
      <c r="H25" s="15">
        <f t="shared" si="3"/>
        <v>0</v>
      </c>
      <c r="I25" s="23">
        <f t="shared" si="4"/>
        <v>0</v>
      </c>
      <c r="J25" s="54" t="e">
        <f t="shared" si="5"/>
        <v>#DIV/0!</v>
      </c>
    </row>
    <row r="26" spans="1:11" ht="51" x14ac:dyDescent="0.25">
      <c r="A26" s="22" t="s">
        <v>69</v>
      </c>
      <c r="B26" s="11" t="s">
        <v>17</v>
      </c>
      <c r="C26" s="12" t="s">
        <v>70</v>
      </c>
      <c r="D26" s="13" t="s">
        <v>71</v>
      </c>
      <c r="E26" s="14" t="s">
        <v>61</v>
      </c>
      <c r="F26" s="1">
        <v>13.78</v>
      </c>
      <c r="G26" s="49"/>
      <c r="H26" s="15">
        <f t="shared" si="3"/>
        <v>0</v>
      </c>
      <c r="I26" s="23">
        <f t="shared" si="4"/>
        <v>0</v>
      </c>
      <c r="J26" s="54" t="e">
        <f t="shared" si="5"/>
        <v>#DIV/0!</v>
      </c>
    </row>
    <row r="27" spans="1:11" ht="51.75" thickBot="1" x14ac:dyDescent="0.3">
      <c r="A27" s="27" t="s">
        <v>72</v>
      </c>
      <c r="B27" s="28" t="s">
        <v>17</v>
      </c>
      <c r="C27" s="39" t="s">
        <v>73</v>
      </c>
      <c r="D27" s="29" t="s">
        <v>74</v>
      </c>
      <c r="E27" s="30" t="s">
        <v>61</v>
      </c>
      <c r="F27" s="31">
        <v>6.24</v>
      </c>
      <c r="G27" s="50"/>
      <c r="H27" s="32">
        <f t="shared" si="3"/>
        <v>0</v>
      </c>
      <c r="I27" s="33">
        <f t="shared" si="4"/>
        <v>0</v>
      </c>
      <c r="J27" s="54" t="e">
        <f t="shared" si="5"/>
        <v>#DIV/0!</v>
      </c>
    </row>
    <row r="28" spans="1:11" ht="15.75" thickBot="1" x14ac:dyDescent="0.3">
      <c r="A28" s="24"/>
      <c r="B28" s="25"/>
      <c r="C28" s="25"/>
      <c r="D28" s="25"/>
      <c r="E28" s="25"/>
      <c r="F28" s="25"/>
      <c r="G28" s="25"/>
      <c r="H28" s="25"/>
      <c r="I28" s="26"/>
    </row>
    <row r="29" spans="1:11" ht="15.75" thickBot="1" x14ac:dyDescent="0.3">
      <c r="A29" s="34"/>
      <c r="B29" s="25"/>
      <c r="C29" s="25"/>
      <c r="D29" s="25"/>
      <c r="E29" s="25"/>
      <c r="F29" s="25"/>
      <c r="G29" s="25"/>
      <c r="H29" s="51" t="s">
        <v>29</v>
      </c>
      <c r="I29" s="52">
        <f>SUM(I10+I12+I21)</f>
        <v>0</v>
      </c>
    </row>
    <row r="30" spans="1:11" x14ac:dyDescent="0.25">
      <c r="A30" s="34"/>
      <c r="B30" s="25"/>
      <c r="C30" s="25"/>
      <c r="D30" s="25"/>
      <c r="E30" s="25"/>
      <c r="F30" s="25"/>
      <c r="G30" s="25"/>
      <c r="H30" s="25"/>
      <c r="I30" s="26"/>
    </row>
    <row r="31" spans="1:11" x14ac:dyDescent="0.25">
      <c r="A31" s="35"/>
      <c r="B31" s="25"/>
      <c r="C31" s="25"/>
      <c r="D31" s="25"/>
      <c r="E31" s="25"/>
      <c r="F31" s="25"/>
      <c r="G31" s="25"/>
      <c r="H31" s="25"/>
      <c r="I31" s="26"/>
    </row>
    <row r="32" spans="1:11" s="144" customFormat="1" ht="36" customHeight="1" x14ac:dyDescent="0.2">
      <c r="A32" s="150" t="s">
        <v>103</v>
      </c>
      <c r="B32" s="146"/>
      <c r="C32" s="146"/>
      <c r="D32" s="146"/>
      <c r="E32" s="146"/>
      <c r="F32" s="146"/>
      <c r="G32" s="143"/>
      <c r="I32" s="145"/>
    </row>
    <row r="33" spans="1:9" s="144" customFormat="1" ht="16.5" customHeight="1" x14ac:dyDescent="0.2">
      <c r="A33" s="148" t="s">
        <v>104</v>
      </c>
      <c r="B33" s="148"/>
      <c r="C33" s="153"/>
      <c r="D33" s="153"/>
      <c r="E33" s="153"/>
      <c r="F33" s="153"/>
      <c r="G33" s="143"/>
      <c r="I33" s="145"/>
    </row>
    <row r="34" spans="1:9" s="144" customFormat="1" ht="12.75" customHeight="1" x14ac:dyDescent="0.25">
      <c r="A34" s="150"/>
      <c r="B34" s="151"/>
      <c r="C34" s="152"/>
      <c r="D34" s="152"/>
      <c r="E34" s="150"/>
      <c r="F34" s="142"/>
      <c r="G34" s="143"/>
      <c r="I34" s="145"/>
    </row>
    <row r="35" spans="1:9" s="144" customFormat="1" ht="40.5" customHeight="1" x14ac:dyDescent="0.2">
      <c r="A35" s="150" t="s">
        <v>103</v>
      </c>
      <c r="B35" s="146"/>
      <c r="C35" s="146"/>
      <c r="D35" s="146"/>
      <c r="E35" s="146"/>
      <c r="F35" s="146"/>
      <c r="G35" s="143"/>
      <c r="I35" s="145"/>
    </row>
    <row r="36" spans="1:9" s="144" customFormat="1" ht="12.75" customHeight="1" x14ac:dyDescent="0.2">
      <c r="A36" s="148" t="s">
        <v>105</v>
      </c>
      <c r="B36" s="148"/>
      <c r="C36" s="153"/>
      <c r="D36" s="153"/>
      <c r="E36" s="153"/>
      <c r="F36" s="153"/>
      <c r="G36" s="143"/>
      <c r="I36" s="145"/>
    </row>
    <row r="37" spans="1:9" s="144" customFormat="1" ht="12.75" customHeight="1" x14ac:dyDescent="0.2">
      <c r="A37" s="149" t="s">
        <v>106</v>
      </c>
      <c r="B37" s="149"/>
      <c r="C37" s="147"/>
      <c r="D37" s="147"/>
      <c r="E37" s="147"/>
      <c r="F37" s="147"/>
      <c r="G37" s="143"/>
      <c r="I37" s="145"/>
    </row>
    <row r="38" spans="1:9" x14ac:dyDescent="0.25">
      <c r="A38" s="24"/>
      <c r="B38" s="25"/>
      <c r="C38" s="25"/>
      <c r="D38" s="25"/>
      <c r="E38" s="25"/>
      <c r="F38" s="25"/>
      <c r="G38" s="25"/>
      <c r="H38" s="25"/>
      <c r="I38" s="26"/>
    </row>
  </sheetData>
  <sheetProtection selectLockedCells="1"/>
  <mergeCells count="15">
    <mergeCell ref="A36:B36"/>
    <mergeCell ref="A37:B37"/>
    <mergeCell ref="C33:F33"/>
    <mergeCell ref="C36:F36"/>
    <mergeCell ref="C37:F37"/>
    <mergeCell ref="A1:I1"/>
    <mergeCell ref="A2:I2"/>
    <mergeCell ref="A6:I6"/>
    <mergeCell ref="A7:F7"/>
    <mergeCell ref="A8:I8"/>
    <mergeCell ref="B3:I4"/>
    <mergeCell ref="B5:E5"/>
    <mergeCell ref="B32:F32"/>
    <mergeCell ref="B35:F35"/>
    <mergeCell ref="A33:B33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5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view="pageBreakPreview" zoomScale="85" zoomScaleNormal="100" zoomScaleSheetLayoutView="85" workbookViewId="0">
      <selection activeCell="M30" sqref="M30"/>
    </sheetView>
  </sheetViews>
  <sheetFormatPr defaultRowHeight="15" x14ac:dyDescent="0.25"/>
  <cols>
    <col min="1" max="2" width="12.140625" customWidth="1"/>
    <col min="3" max="3" width="10.85546875" customWidth="1"/>
    <col min="4" max="4" width="12.140625" customWidth="1"/>
    <col min="7" max="7" width="15.85546875" customWidth="1"/>
    <col min="8" max="8" width="16.140625" customWidth="1"/>
  </cols>
  <sheetData>
    <row r="1" spans="1:11" s="40" customFormat="1" ht="21" customHeight="1" x14ac:dyDescent="0.25">
      <c r="A1" s="96" t="s">
        <v>75</v>
      </c>
      <c r="B1" s="97"/>
      <c r="C1" s="97"/>
      <c r="D1" s="98"/>
      <c r="F1" s="115" t="s">
        <v>77</v>
      </c>
      <c r="G1" s="116"/>
      <c r="H1" s="116"/>
      <c r="I1" s="116"/>
      <c r="J1" s="116"/>
      <c r="K1" s="117"/>
    </row>
    <row r="2" spans="1:11" s="40" customFormat="1" ht="21" customHeight="1" x14ac:dyDescent="0.25">
      <c r="A2" s="99" t="s">
        <v>76</v>
      </c>
      <c r="B2" s="100"/>
      <c r="C2" s="100"/>
      <c r="D2" s="101"/>
      <c r="F2" s="118" t="s">
        <v>78</v>
      </c>
      <c r="G2" s="119"/>
      <c r="H2" s="119"/>
      <c r="I2" s="119"/>
      <c r="J2" s="119"/>
      <c r="K2" s="120"/>
    </row>
    <row r="3" spans="1:11" s="40" customFormat="1" ht="21" customHeight="1" x14ac:dyDescent="0.25">
      <c r="A3" s="99"/>
      <c r="B3" s="100"/>
      <c r="C3" s="100"/>
      <c r="D3" s="101"/>
      <c r="F3" s="121" t="s">
        <v>79</v>
      </c>
      <c r="G3" s="122"/>
      <c r="H3" s="122"/>
      <c r="I3" s="122"/>
      <c r="J3" s="122"/>
      <c r="K3" s="123"/>
    </row>
    <row r="4" spans="1:11" s="40" customFormat="1" ht="21" customHeight="1" thickBot="1" x14ac:dyDescent="0.3">
      <c r="A4" s="102"/>
      <c r="B4" s="103"/>
      <c r="C4" s="103"/>
      <c r="D4" s="104"/>
      <c r="F4" s="124" t="s">
        <v>80</v>
      </c>
      <c r="G4" s="125"/>
      <c r="H4" s="125"/>
      <c r="I4" s="125"/>
      <c r="J4" s="125"/>
      <c r="K4" s="126"/>
    </row>
    <row r="5" spans="1:11" ht="15.75" thickBot="1" x14ac:dyDescent="0.3"/>
    <row r="6" spans="1:11" x14ac:dyDescent="0.25">
      <c r="A6" s="41" t="s">
        <v>81</v>
      </c>
      <c r="B6" s="42"/>
      <c r="C6" s="42"/>
      <c r="D6" s="43"/>
      <c r="F6" s="41" t="s">
        <v>83</v>
      </c>
      <c r="G6" s="42"/>
      <c r="H6" s="43"/>
      <c r="J6" s="46" t="s">
        <v>88</v>
      </c>
      <c r="K6" s="47"/>
    </row>
    <row r="7" spans="1:11" ht="26.25" customHeight="1" x14ac:dyDescent="0.25">
      <c r="A7" s="105" t="s">
        <v>82</v>
      </c>
      <c r="B7" s="106"/>
      <c r="C7" s="106"/>
      <c r="D7" s="107"/>
      <c r="F7" s="44" t="s">
        <v>86</v>
      </c>
      <c r="G7" s="111" t="s">
        <v>84</v>
      </c>
      <c r="H7" s="112"/>
      <c r="J7" s="127" t="s">
        <v>98</v>
      </c>
      <c r="K7" s="128"/>
    </row>
    <row r="8" spans="1:11" ht="30" customHeight="1" thickBot="1" x14ac:dyDescent="0.3">
      <c r="A8" s="108"/>
      <c r="B8" s="109"/>
      <c r="C8" s="109"/>
      <c r="D8" s="110"/>
      <c r="F8" s="45" t="s">
        <v>87</v>
      </c>
      <c r="G8" s="113" t="s">
        <v>85</v>
      </c>
      <c r="H8" s="114"/>
      <c r="J8" s="129" t="s">
        <v>99</v>
      </c>
      <c r="K8" s="130"/>
    </row>
    <row r="9" spans="1:11" ht="15.75" thickBot="1" x14ac:dyDescent="0.3"/>
    <row r="10" spans="1:11" s="40" customFormat="1" x14ac:dyDescent="0.25">
      <c r="A10" s="74" t="s">
        <v>89</v>
      </c>
      <c r="B10" s="76" t="s">
        <v>49</v>
      </c>
      <c r="C10" s="76"/>
      <c r="D10" s="76" t="s">
        <v>50</v>
      </c>
      <c r="E10" s="76"/>
      <c r="F10" s="76" t="s">
        <v>90</v>
      </c>
      <c r="G10" s="76"/>
      <c r="H10" s="76"/>
      <c r="I10" s="76"/>
      <c r="J10" s="76" t="s">
        <v>29</v>
      </c>
      <c r="K10" s="94"/>
    </row>
    <row r="11" spans="1:11" s="40" customFormat="1" x14ac:dyDescent="0.25">
      <c r="A11" s="75"/>
      <c r="B11" s="77"/>
      <c r="C11" s="77"/>
      <c r="D11" s="77"/>
      <c r="E11" s="77"/>
      <c r="F11" s="77" t="s">
        <v>91</v>
      </c>
      <c r="G11" s="77"/>
      <c r="H11" s="77"/>
      <c r="I11" s="77"/>
      <c r="J11" s="77"/>
      <c r="K11" s="95"/>
    </row>
    <row r="12" spans="1:11" s="40" customFormat="1" ht="36.75" customHeight="1" x14ac:dyDescent="0.25">
      <c r="A12" s="75"/>
      <c r="B12" s="77"/>
      <c r="C12" s="77"/>
      <c r="D12" s="77"/>
      <c r="E12" s="77"/>
      <c r="F12" s="131" t="s">
        <v>92</v>
      </c>
      <c r="G12" s="131"/>
      <c r="H12" s="131" t="s">
        <v>93</v>
      </c>
      <c r="I12" s="131"/>
      <c r="J12" s="77"/>
      <c r="K12" s="95"/>
    </row>
    <row r="13" spans="1:11" s="48" customFormat="1" x14ac:dyDescent="0.25">
      <c r="A13" s="78">
        <v>1</v>
      </c>
      <c r="B13" s="73" t="s">
        <v>21</v>
      </c>
      <c r="C13" s="73"/>
      <c r="D13" s="73" t="s">
        <v>52</v>
      </c>
      <c r="E13" s="73"/>
      <c r="F13" s="87">
        <v>1</v>
      </c>
      <c r="G13" s="87"/>
      <c r="H13" s="87"/>
      <c r="I13" s="87"/>
      <c r="J13" s="87">
        <f>F13</f>
        <v>1</v>
      </c>
      <c r="K13" s="88"/>
    </row>
    <row r="14" spans="1:11" s="48" customFormat="1" x14ac:dyDescent="0.25">
      <c r="A14" s="78"/>
      <c r="B14" s="73"/>
      <c r="C14" s="73"/>
      <c r="D14" s="73" t="s">
        <v>51</v>
      </c>
      <c r="E14" s="73"/>
      <c r="F14" s="89">
        <f>J14</f>
        <v>0</v>
      </c>
      <c r="G14" s="89"/>
      <c r="H14" s="89"/>
      <c r="I14" s="89"/>
      <c r="J14" s="89">
        <f>'PLANILHA PROPOSTA'!I10</f>
        <v>0</v>
      </c>
      <c r="K14" s="90"/>
    </row>
    <row r="15" spans="1:11" s="48" customFormat="1" x14ac:dyDescent="0.25">
      <c r="A15" s="78">
        <v>2</v>
      </c>
      <c r="B15" s="73" t="s">
        <v>26</v>
      </c>
      <c r="C15" s="73"/>
      <c r="D15" s="73" t="s">
        <v>52</v>
      </c>
      <c r="E15" s="73"/>
      <c r="F15" s="87">
        <v>1</v>
      </c>
      <c r="G15" s="87"/>
      <c r="H15" s="87"/>
      <c r="I15" s="87"/>
      <c r="J15" s="87">
        <f t="shared" ref="J15:J17" si="0">F15</f>
        <v>1</v>
      </c>
      <c r="K15" s="88"/>
    </row>
    <row r="16" spans="1:11" s="48" customFormat="1" x14ac:dyDescent="0.25">
      <c r="A16" s="78"/>
      <c r="B16" s="73"/>
      <c r="C16" s="73"/>
      <c r="D16" s="73" t="s">
        <v>51</v>
      </c>
      <c r="E16" s="73"/>
      <c r="F16" s="89">
        <f>J16</f>
        <v>0</v>
      </c>
      <c r="G16" s="89"/>
      <c r="H16" s="89"/>
      <c r="I16" s="89"/>
      <c r="J16" s="89">
        <f>'PLANILHA PROPOSTA'!I12</f>
        <v>0</v>
      </c>
      <c r="K16" s="90"/>
    </row>
    <row r="17" spans="1:11" s="48" customFormat="1" x14ac:dyDescent="0.25">
      <c r="A17" s="78">
        <v>3</v>
      </c>
      <c r="B17" s="73" t="s">
        <v>94</v>
      </c>
      <c r="C17" s="73"/>
      <c r="D17" s="73" t="s">
        <v>52</v>
      </c>
      <c r="E17" s="73"/>
      <c r="F17" s="87">
        <v>1</v>
      </c>
      <c r="G17" s="87"/>
      <c r="H17" s="87"/>
      <c r="I17" s="87"/>
      <c r="J17" s="87">
        <f t="shared" si="0"/>
        <v>1</v>
      </c>
      <c r="K17" s="88"/>
    </row>
    <row r="18" spans="1:11" s="48" customFormat="1" x14ac:dyDescent="0.25">
      <c r="A18" s="78"/>
      <c r="B18" s="73"/>
      <c r="C18" s="73"/>
      <c r="D18" s="73" t="s">
        <v>51</v>
      </c>
      <c r="E18" s="73"/>
      <c r="F18" s="89">
        <f>J18</f>
        <v>0</v>
      </c>
      <c r="G18" s="89"/>
      <c r="H18" s="89"/>
      <c r="I18" s="89"/>
      <c r="J18" s="89">
        <f>'PLANILHA PROPOSTA'!I21</f>
        <v>0</v>
      </c>
      <c r="K18" s="90"/>
    </row>
    <row r="19" spans="1:11" x14ac:dyDescent="0.25">
      <c r="A19" s="91"/>
      <c r="B19" s="92"/>
      <c r="C19" s="92"/>
      <c r="D19" s="92"/>
      <c r="E19" s="92"/>
      <c r="F19" s="92"/>
      <c r="G19" s="92"/>
      <c r="H19" s="92"/>
      <c r="I19" s="92"/>
      <c r="J19" s="92"/>
      <c r="K19" s="93"/>
    </row>
    <row r="20" spans="1:11" x14ac:dyDescent="0.25">
      <c r="A20" s="83" t="s">
        <v>95</v>
      </c>
      <c r="B20" s="84"/>
      <c r="C20" s="84"/>
      <c r="D20" s="84"/>
      <c r="E20" s="84"/>
      <c r="F20" s="79">
        <f>200000</f>
        <v>200000</v>
      </c>
      <c r="G20" s="79"/>
      <c r="H20" s="79"/>
      <c r="I20" s="79"/>
      <c r="J20" s="79">
        <f>F20</f>
        <v>200000</v>
      </c>
      <c r="K20" s="80"/>
    </row>
    <row r="21" spans="1:11" x14ac:dyDescent="0.25">
      <c r="A21" s="83" t="s">
        <v>96</v>
      </c>
      <c r="B21" s="84"/>
      <c r="C21" s="84"/>
      <c r="D21" s="84"/>
      <c r="E21" s="84"/>
      <c r="F21" s="79">
        <f>F22-F20</f>
        <v>-200000</v>
      </c>
      <c r="G21" s="79"/>
      <c r="H21" s="79"/>
      <c r="I21" s="79"/>
      <c r="J21" s="79">
        <f>F21</f>
        <v>-200000</v>
      </c>
      <c r="K21" s="80"/>
    </row>
    <row r="22" spans="1:11" ht="15.75" thickBot="1" x14ac:dyDescent="0.3">
      <c r="A22" s="85" t="s">
        <v>29</v>
      </c>
      <c r="B22" s="86"/>
      <c r="C22" s="86"/>
      <c r="D22" s="86"/>
      <c r="E22" s="86"/>
      <c r="F22" s="81">
        <f>F14+F16+F18</f>
        <v>0</v>
      </c>
      <c r="G22" s="81"/>
      <c r="H22" s="81"/>
      <c r="I22" s="81"/>
      <c r="J22" s="81">
        <f>J21+J20</f>
        <v>0</v>
      </c>
      <c r="K22" s="82"/>
    </row>
  </sheetData>
  <mergeCells count="53">
    <mergeCell ref="A7:D8"/>
    <mergeCell ref="G7:H7"/>
    <mergeCell ref="J7:K7"/>
    <mergeCell ref="G8:H8"/>
    <mergeCell ref="J8:K8"/>
    <mergeCell ref="A1:D1"/>
    <mergeCell ref="F1:K1"/>
    <mergeCell ref="A2:D4"/>
    <mergeCell ref="F2:K2"/>
    <mergeCell ref="F3:K3"/>
    <mergeCell ref="F4:K4"/>
    <mergeCell ref="A10:A12"/>
    <mergeCell ref="B10:C12"/>
    <mergeCell ref="D10:E12"/>
    <mergeCell ref="F10:I10"/>
    <mergeCell ref="J10:K12"/>
    <mergeCell ref="F11:I11"/>
    <mergeCell ref="F12:G12"/>
    <mergeCell ref="H12:I12"/>
    <mergeCell ref="J13:K13"/>
    <mergeCell ref="D14:E14"/>
    <mergeCell ref="F14:I14"/>
    <mergeCell ref="J14:K14"/>
    <mergeCell ref="A15:A16"/>
    <mergeCell ref="B15:C16"/>
    <mergeCell ref="D15:E15"/>
    <mergeCell ref="F15:I15"/>
    <mergeCell ref="J15:K15"/>
    <mergeCell ref="D16:E16"/>
    <mergeCell ref="F16:I16"/>
    <mergeCell ref="J16:K16"/>
    <mergeCell ref="A13:A14"/>
    <mergeCell ref="B13:C14"/>
    <mergeCell ref="D13:E13"/>
    <mergeCell ref="F13:I13"/>
    <mergeCell ref="A17:A18"/>
    <mergeCell ref="B17:C18"/>
    <mergeCell ref="D17:E17"/>
    <mergeCell ref="F17:I17"/>
    <mergeCell ref="J17:K17"/>
    <mergeCell ref="D18:E18"/>
    <mergeCell ref="F18:I18"/>
    <mergeCell ref="J18:K18"/>
    <mergeCell ref="A22:E22"/>
    <mergeCell ref="F22:I22"/>
    <mergeCell ref="J22:K22"/>
    <mergeCell ref="A19:K19"/>
    <mergeCell ref="A20:E20"/>
    <mergeCell ref="F20:I20"/>
    <mergeCell ref="J20:K20"/>
    <mergeCell ref="A21:E21"/>
    <mergeCell ref="F21:I21"/>
    <mergeCell ref="J21:K21"/>
  </mergeCells>
  <printOptions horizontalCentered="1"/>
  <pageMargins left="0.70866141732283472" right="0.70866141732283472" top="0.74803149606299213" bottom="0.74803149606299213" header="0.31496062992125984" footer="0.31496062992125984"/>
  <pageSetup scale="9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2</vt:i4>
      </vt:variant>
      <vt:variant>
        <vt:lpstr>Intervalos com nome</vt:lpstr>
      </vt:variant>
      <vt:variant>
        <vt:i4>2</vt:i4>
      </vt:variant>
    </vt:vector>
  </HeadingPairs>
  <TitlesOfParts>
    <vt:vector size="4" baseType="lpstr">
      <vt:lpstr>PLANILHA PROPOSTA</vt:lpstr>
      <vt:lpstr>CRONOGRAMA 1 ETAPA (2)</vt:lpstr>
      <vt:lpstr>'PLANILHA PROPOSTA'!Área_de_Impressão</vt:lpstr>
      <vt:lpstr>'PLANILHA PROPOSTA'!Títulos_de_Impressão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bentord</dc:creator>
  <cp:lastModifiedBy>Carlos Edson Lazzari</cp:lastModifiedBy>
  <cp:lastPrinted>2022-05-11T21:30:35Z</cp:lastPrinted>
  <dcterms:created xsi:type="dcterms:W3CDTF">2019-12-02T17:32:59Z</dcterms:created>
  <dcterms:modified xsi:type="dcterms:W3CDTF">2022-05-11T21:32:18Z</dcterms:modified>
</cp:coreProperties>
</file>